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6" sheetId="2" r:id="rId2"/>
    <sheet name="Лист7" sheetId="3" r:id="rId3"/>
    <sheet name="Лист5" sheetId="4" r:id="rId4"/>
    <sheet name="Лист4" sheetId="5" r:id="rId5"/>
    <sheet name="Лист3" sheetId="6" r:id="rId6"/>
    <sheet name="Лист2" sheetId="7" r:id="rId7"/>
  </sheets>
  <definedNames>
    <definedName name="_xlnm.Print_Area" localSheetId="0">'Лист1'!$A$1:$O$458</definedName>
  </definedNames>
  <calcPr fullCalcOnLoad="1"/>
</workbook>
</file>

<file path=xl/sharedStrings.xml><?xml version="1.0" encoding="utf-8"?>
<sst xmlns="http://schemas.openxmlformats.org/spreadsheetml/2006/main" count="808" uniqueCount="205">
  <si>
    <t>№ рецептуры по Сборнику блюд 2015г.</t>
  </si>
  <si>
    <t>Наименование блюд</t>
  </si>
  <si>
    <t>Выход порции (г)</t>
  </si>
  <si>
    <t>Пищевые вещества</t>
  </si>
  <si>
    <t>Энергетическая ценность (ккал)</t>
  </si>
  <si>
    <t>Микроэлементы (мг)</t>
  </si>
  <si>
    <t>Витамины (мг)</t>
  </si>
  <si>
    <t>белки</t>
  </si>
  <si>
    <t>жиры</t>
  </si>
  <si>
    <t>углеводы</t>
  </si>
  <si>
    <t>Са</t>
  </si>
  <si>
    <t>Mg</t>
  </si>
  <si>
    <t>P</t>
  </si>
  <si>
    <t>Fe</t>
  </si>
  <si>
    <r>
      <t>В</t>
    </r>
    <r>
      <rPr>
        <sz val="11"/>
        <color indexed="8"/>
        <rFont val="Calibri"/>
        <family val="2"/>
      </rPr>
      <t>₁</t>
    </r>
  </si>
  <si>
    <t>С</t>
  </si>
  <si>
    <t>А</t>
  </si>
  <si>
    <t>Первая неделя</t>
  </si>
  <si>
    <t>Понедельник</t>
  </si>
  <si>
    <t>Завтрак</t>
  </si>
  <si>
    <t>Сыр порционно</t>
  </si>
  <si>
    <t>10</t>
  </si>
  <si>
    <t>Масло сливочное</t>
  </si>
  <si>
    <t>Омлет с сосисками</t>
  </si>
  <si>
    <t>150</t>
  </si>
  <si>
    <t>Помидоры свежие</t>
  </si>
  <si>
    <t>70</t>
  </si>
  <si>
    <t>Фруктовое пюре</t>
  </si>
  <si>
    <t>90</t>
  </si>
  <si>
    <t>ТТК 245</t>
  </si>
  <si>
    <t>Кофейный напиток витаминизированный</t>
  </si>
  <si>
    <t>200</t>
  </si>
  <si>
    <t>Батон витаминный с микронутриентами</t>
  </si>
  <si>
    <t>30</t>
  </si>
  <si>
    <t>Всего:</t>
  </si>
  <si>
    <t>Обед</t>
  </si>
  <si>
    <t>Суп картофельный с пшеном, рыбными консервами, зеленью</t>
  </si>
  <si>
    <t>280</t>
  </si>
  <si>
    <t>Гуляш из говядины</t>
  </si>
  <si>
    <t>100</t>
  </si>
  <si>
    <t>Каша гречневая рассыпчатая</t>
  </si>
  <si>
    <t>Огурцы свежие (доп. гарнир)</t>
  </si>
  <si>
    <t>25</t>
  </si>
  <si>
    <t>Компот из смеси сухофруктов</t>
  </si>
  <si>
    <t>Хлеб полезный с микронутриентами/Батон витаминный с микронутриентами</t>
  </si>
  <si>
    <t>30/30</t>
  </si>
  <si>
    <t>Полдник</t>
  </si>
  <si>
    <t>Молоко витаминизированное</t>
  </si>
  <si>
    <t>ТТК 221</t>
  </si>
  <si>
    <t>Плюшка с маком</t>
  </si>
  <si>
    <t>80</t>
  </si>
  <si>
    <t>Итого:</t>
  </si>
  <si>
    <t>Вторник</t>
  </si>
  <si>
    <t>15</t>
  </si>
  <si>
    <t>Запеканка из творога с вареньем</t>
  </si>
  <si>
    <t>150/30</t>
  </si>
  <si>
    <t>Фрукты свежие (яблоко)</t>
  </si>
  <si>
    <t>120</t>
  </si>
  <si>
    <t>Чай с лимоном</t>
  </si>
  <si>
    <t>200/7</t>
  </si>
  <si>
    <t>Борщ со свежей капустой и картофелем, мясом, сметаной,  зеленью</t>
  </si>
  <si>
    <t>10/255</t>
  </si>
  <si>
    <t>ТТК 242</t>
  </si>
  <si>
    <t>Филе куриное панированное  с маслом</t>
  </si>
  <si>
    <t>100/5</t>
  </si>
  <si>
    <t>Рис отварной</t>
  </si>
  <si>
    <t>Морская капуста (доп. Гарнир)</t>
  </si>
  <si>
    <t xml:space="preserve">Сок фруктовый </t>
  </si>
  <si>
    <t>Кисломолочный напиток "Снежок"</t>
  </si>
  <si>
    <t>ТТК 376</t>
  </si>
  <si>
    <t>Пирожок печёный сдобный с творогом</t>
  </si>
  <si>
    <t>75</t>
  </si>
  <si>
    <t>Среда</t>
  </si>
  <si>
    <t>Биточки домашние</t>
  </si>
  <si>
    <t>Рожки отварные</t>
  </si>
  <si>
    <t>Помидоры свежие (доп. гарнир)</t>
  </si>
  <si>
    <t>65</t>
  </si>
  <si>
    <t>Кисломолочный напиток "Биолакт"</t>
  </si>
  <si>
    <t>ТТК 243</t>
  </si>
  <si>
    <t>Кисель плодово-ягодный витаминизированный</t>
  </si>
  <si>
    <t>Суп картофельный с горохом, мясом, зеленью</t>
  </si>
  <si>
    <t>10/250</t>
  </si>
  <si>
    <t>ТТК 426</t>
  </si>
  <si>
    <t xml:space="preserve">Рыба запечённая </t>
  </si>
  <si>
    <t>Пюре картофельное</t>
  </si>
  <si>
    <t>Чай с сахаром</t>
  </si>
  <si>
    <t>Оладьи со сгущённым молоком</t>
  </si>
  <si>
    <t>100/20</t>
  </si>
  <si>
    <t>ТТК 206</t>
  </si>
  <si>
    <t>Компот из вишни</t>
  </si>
  <si>
    <t>Четверг</t>
  </si>
  <si>
    <t>Каша молочная рисовая жидкая  с маслом</t>
  </si>
  <si>
    <t>200/5</t>
  </si>
  <si>
    <t>Творог "Растишка"</t>
  </si>
  <si>
    <t>Какао с молоком</t>
  </si>
  <si>
    <t>Щи из свежей капусты с картофелем, мясом, зеленью</t>
  </si>
  <si>
    <t>Фрикадельки в соусе</t>
  </si>
  <si>
    <t>90/50</t>
  </si>
  <si>
    <t>Картофель отварной</t>
  </si>
  <si>
    <t>Компот из смеси  сухофруктов</t>
  </si>
  <si>
    <t>Йогурт фруктовый питьевой</t>
  </si>
  <si>
    <t>Пирожок печёный сдобный с джемом</t>
  </si>
  <si>
    <t>Пятница</t>
  </si>
  <si>
    <t>ТТК 499</t>
  </si>
  <si>
    <t xml:space="preserve">Котлета куриная </t>
  </si>
  <si>
    <t>60</t>
  </si>
  <si>
    <t>Фрукты свежие (груша)</t>
  </si>
  <si>
    <t>170</t>
  </si>
  <si>
    <t>Рассольник Ленинградский с перловой крупой, мясом, сметаной,  зеленью</t>
  </si>
  <si>
    <t>Жаркое по-домашнему с печенью</t>
  </si>
  <si>
    <t>ТТК 275</t>
  </si>
  <si>
    <t>Капуста квашеная с маслом растительным, сахаром (доп. гарнир)</t>
  </si>
  <si>
    <t>40</t>
  </si>
  <si>
    <t>Компот из ягод</t>
  </si>
  <si>
    <t>ТТК 357</t>
  </si>
  <si>
    <t>Маковый рулетик посыпной</t>
  </si>
  <si>
    <t>Вторая неделя</t>
  </si>
  <si>
    <t>333/2004</t>
  </si>
  <si>
    <t>Вермишель отварная с сыром</t>
  </si>
  <si>
    <t>Яйцо вареное</t>
  </si>
  <si>
    <t>1 шт</t>
  </si>
  <si>
    <t>Суп из овощей с мясом, зеленью</t>
  </si>
  <si>
    <t>Плов из говядины</t>
  </si>
  <si>
    <t xml:space="preserve">Биточки рыбные </t>
  </si>
  <si>
    <t>20</t>
  </si>
  <si>
    <t>Суп с вермишелью и картофелем с мясными фрикадельками,  зеленью</t>
  </si>
  <si>
    <t>20/250</t>
  </si>
  <si>
    <t>Рагу из птицы</t>
  </si>
  <si>
    <t>45</t>
  </si>
  <si>
    <t>ТТК 473</t>
  </si>
  <si>
    <t>Бефстроганов из филе индейки</t>
  </si>
  <si>
    <t>Запеканка картофельная с мясом</t>
  </si>
  <si>
    <t>Огурцы свежие (доп.гарнир)</t>
  </si>
  <si>
    <t>700/2004</t>
  </si>
  <si>
    <t xml:space="preserve">Напиток клюквенный </t>
  </si>
  <si>
    <t>Ветчина порционно</t>
  </si>
  <si>
    <t>ТТК 147</t>
  </si>
  <si>
    <t>Каша молочная "Дружба" жидкая с маслом</t>
  </si>
  <si>
    <t>200/10</t>
  </si>
  <si>
    <t>Творог "Агуша"</t>
  </si>
  <si>
    <t>177/2004</t>
  </si>
  <si>
    <t>Бульон с куриным филе, гренками, зеленью</t>
  </si>
  <si>
    <t>30/15/250</t>
  </si>
  <si>
    <t>ТТК 274</t>
  </si>
  <si>
    <t>Ёжики "Аппетитные"</t>
  </si>
  <si>
    <t>100/50</t>
  </si>
  <si>
    <t>ТТК 477</t>
  </si>
  <si>
    <t xml:space="preserve">Бифштекс домашний </t>
  </si>
  <si>
    <t>ТТК 27</t>
  </si>
  <si>
    <t>Хачапури</t>
  </si>
  <si>
    <t>9,7</t>
  </si>
  <si>
    <t>Третья неделя</t>
  </si>
  <si>
    <t>Омлет с сыром</t>
  </si>
  <si>
    <t>Смузи-коктейль</t>
  </si>
  <si>
    <t>250</t>
  </si>
  <si>
    <t>Суп картофельный с рисом, рыбными консервами, зеленью</t>
  </si>
  <si>
    <t>270</t>
  </si>
  <si>
    <t>Компот из яблок</t>
  </si>
  <si>
    <t>Каша молочная пшённая жидкая с маслом</t>
  </si>
  <si>
    <t>157/2004</t>
  </si>
  <si>
    <t>Солянка домашняя со сметаной, зеленью</t>
  </si>
  <si>
    <t>260</t>
  </si>
  <si>
    <t>294/2014</t>
  </si>
  <si>
    <t xml:space="preserve">Запеканка из печени с рисом </t>
  </si>
  <si>
    <t>467/2004</t>
  </si>
  <si>
    <t>Биточки по-белорусски</t>
  </si>
  <si>
    <t>Запеканка из творога со сгущенным молоком</t>
  </si>
  <si>
    <t>150/20</t>
  </si>
  <si>
    <t xml:space="preserve">Филе куриное панированное  </t>
  </si>
  <si>
    <t>Оладьи с вареньем</t>
  </si>
  <si>
    <t>100/25</t>
  </si>
  <si>
    <t>ТТК 500</t>
  </si>
  <si>
    <t>Шницель "Нежный"</t>
  </si>
  <si>
    <t>ТТК 555</t>
  </si>
  <si>
    <t>Булгур с овощами, кукурузой</t>
  </si>
  <si>
    <t>55</t>
  </si>
  <si>
    <t xml:space="preserve">Жаркое по-домашнему </t>
  </si>
  <si>
    <t>Четвертая  неделя</t>
  </si>
  <si>
    <t>11/2004</t>
  </si>
  <si>
    <t>Бутерброд горячий с колбасой варёной и сыром</t>
  </si>
  <si>
    <t>Каша молочная из овсяных хлопьев «Геркулес» жидкая с маслом</t>
  </si>
  <si>
    <t>Йогурт "Растишка"</t>
  </si>
  <si>
    <t>110</t>
  </si>
  <si>
    <t>10/260</t>
  </si>
  <si>
    <t>Вермишель отварная</t>
  </si>
  <si>
    <t>Пюре фруктовое</t>
  </si>
  <si>
    <t>Компот из вишни (горячий напиток)</t>
  </si>
  <si>
    <t>Щи из свежей капусты с картофелем, мясом,  зеленью</t>
  </si>
  <si>
    <t>Чай с сахаром, лимоном</t>
  </si>
  <si>
    <t>Сдоба "Аппетитная" с начинкой</t>
  </si>
  <si>
    <t>Суп молочный с вермишелью</t>
  </si>
  <si>
    <t>50</t>
  </si>
  <si>
    <t>Фрукты свежие</t>
  </si>
  <si>
    <t>Котлета куриная с маслом</t>
  </si>
  <si>
    <t>90/5</t>
  </si>
  <si>
    <t>Рулет мясной с яйцом</t>
  </si>
  <si>
    <t>Ватрушка с творогом</t>
  </si>
  <si>
    <t>ТТК 552</t>
  </si>
  <si>
    <t>Индейка с булгуром</t>
  </si>
  <si>
    <t>Кукуруза консервированная (доп. гарнир)</t>
  </si>
  <si>
    <t>Итого по меню:</t>
  </si>
  <si>
    <t>среднее за день</t>
  </si>
  <si>
    <t>В меню используются следующие свежие фрукты: яблоки, груши</t>
  </si>
  <si>
    <r>
      <t>В меню включены витаминизированные напитки: кисель плодово-ягодный (витамины В</t>
    </r>
    <r>
      <rPr>
        <sz val="8"/>
        <color indexed="8"/>
        <rFont val="Calibri"/>
        <family val="2"/>
      </rPr>
      <t>1</t>
    </r>
    <r>
      <rPr>
        <sz val="11"/>
        <color indexed="8"/>
        <rFont val="Calibri"/>
        <family val="2"/>
      </rPr>
      <t>,В</t>
    </r>
    <r>
      <rPr>
        <sz val="9"/>
        <color indexed="8"/>
        <rFont val="Calibri"/>
        <family val="2"/>
      </rPr>
      <t>6</t>
    </r>
    <r>
      <rPr>
        <sz val="11"/>
        <color indexed="8"/>
        <rFont val="Calibri"/>
        <family val="2"/>
      </rPr>
      <t>,РР,С), кофейный напиток витаминизированный (витамины В</t>
    </r>
    <r>
      <rPr>
        <sz val="8"/>
        <color indexed="8"/>
        <rFont val="Calibri"/>
        <family val="2"/>
      </rPr>
      <t>1</t>
    </r>
    <r>
      <rPr>
        <sz val="11"/>
        <color indexed="8"/>
        <rFont val="Calibri"/>
        <family val="2"/>
      </rPr>
      <t>,В</t>
    </r>
    <r>
      <rPr>
        <sz val="8"/>
        <color indexed="8"/>
        <rFont val="Calibri"/>
        <family val="2"/>
      </rPr>
      <t>6</t>
    </r>
    <r>
      <rPr>
        <sz val="11"/>
        <color indexed="8"/>
        <rFont val="Calibri"/>
        <family val="2"/>
      </rPr>
      <t>,РР,С), молоко витаминизированное (витамины А,Е, В</t>
    </r>
    <r>
      <rPr>
        <sz val="8"/>
        <color indexed="8"/>
        <rFont val="Calibri"/>
        <family val="2"/>
      </rPr>
      <t>1</t>
    </r>
    <r>
      <rPr>
        <sz val="11"/>
        <color indexed="8"/>
        <rFont val="Calibri"/>
        <family val="2"/>
      </rPr>
      <t>,В</t>
    </r>
    <r>
      <rPr>
        <sz val="8"/>
        <color indexed="8"/>
        <rFont val="Calibri"/>
        <family val="2"/>
      </rPr>
      <t>6</t>
    </r>
    <r>
      <rPr>
        <sz val="11"/>
        <color indexed="8"/>
        <rFont val="Calibri"/>
        <family val="2"/>
      </rPr>
      <t>,В</t>
    </r>
    <r>
      <rPr>
        <sz val="8"/>
        <color indexed="8"/>
        <rFont val="Calibri"/>
        <family val="2"/>
      </rPr>
      <t>9</t>
    </r>
    <r>
      <rPr>
        <sz val="11"/>
        <color indexed="8"/>
        <rFont val="Calibri"/>
        <family val="2"/>
      </rPr>
      <t>,С,РР, а также железо, цинк)</t>
    </r>
  </si>
  <si>
    <t xml:space="preserve">                     Начальник производственно-технологического отдела МБУ "Дирекция по организации питания"  Н.В.Решетникова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</si>
</sst>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1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25"/>
      <name val="Calibri"/>
      <family val="2"/>
    </font>
    <font>
      <b/>
      <sz val="11"/>
      <color indexed="17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54"/>
      <name val="Calibri"/>
      <family val="2"/>
    </font>
    <font>
      <b/>
      <sz val="10"/>
      <color indexed="30"/>
      <name val="Calibri"/>
      <family val="2"/>
    </font>
    <font>
      <b/>
      <sz val="10"/>
      <color indexed="17"/>
      <name val="Calibri"/>
      <family val="2"/>
    </font>
    <font>
      <sz val="10"/>
      <color indexed="10"/>
      <name val="Calibri"/>
      <family val="2"/>
    </font>
    <font>
      <b/>
      <sz val="8"/>
      <color indexed="8"/>
      <name val="Calibri"/>
      <family val="2"/>
    </font>
    <font>
      <b/>
      <i/>
      <sz val="10"/>
      <color indexed="30"/>
      <name val="Calibri"/>
      <family val="2"/>
    </font>
    <font>
      <sz val="11"/>
      <color indexed="25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i/>
      <sz val="11"/>
      <color indexed="30"/>
      <name val="Calibri"/>
      <family val="2"/>
    </font>
    <font>
      <b/>
      <i/>
      <sz val="8"/>
      <color indexed="30"/>
      <name val="Calibri"/>
      <family val="2"/>
    </font>
    <font>
      <i/>
      <sz val="10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Calibri"/>
      <family val="2"/>
    </font>
    <font>
      <i/>
      <sz val="10"/>
      <color indexed="10"/>
      <name val="Calibri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10" fillId="33" borderId="10" xfId="0" applyFont="1" applyFill="1" applyBorder="1" applyAlignment="1">
      <alignment horizontal="left" vertical="top"/>
    </xf>
    <xf numFmtId="49" fontId="11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/>
    </xf>
    <xf numFmtId="49" fontId="13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0" fillId="33" borderId="10" xfId="0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49" fontId="10" fillId="33" borderId="10" xfId="0" applyNumberFormat="1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19" fillId="33" borderId="10" xfId="0" applyFont="1" applyFill="1" applyBorder="1" applyAlignment="1">
      <alignment horizontal="left" vertical="center"/>
    </xf>
    <xf numFmtId="49" fontId="15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/>
    </xf>
    <xf numFmtId="0" fontId="19" fillId="33" borderId="1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/>
    </xf>
    <xf numFmtId="49" fontId="23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top"/>
    </xf>
    <xf numFmtId="0" fontId="10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/>
    </xf>
    <xf numFmtId="49" fontId="25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center"/>
    </xf>
    <xf numFmtId="0" fontId="24" fillId="33" borderId="10" xfId="0" applyFont="1" applyFill="1" applyBorder="1" applyAlignment="1">
      <alignment vertical="center"/>
    </xf>
    <xf numFmtId="2" fontId="0" fillId="33" borderId="10" xfId="0" applyNumberForma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vertical="center"/>
    </xf>
    <xf numFmtId="49" fontId="28" fillId="33" borderId="10" xfId="0" applyNumberFormat="1" applyFont="1" applyFill="1" applyBorder="1" applyAlignment="1">
      <alignment horizontal="center" vertical="center" wrapText="1"/>
    </xf>
    <xf numFmtId="164" fontId="29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8"/>
  <sheetViews>
    <sheetView tabSelected="1" zoomScale="90" zoomScaleNormal="90" zoomScalePageLayoutView="0" workbookViewId="0" topLeftCell="A1">
      <selection activeCell="T211" sqref="T211"/>
    </sheetView>
  </sheetViews>
  <sheetFormatPr defaultColWidth="8.00390625" defaultRowHeight="12.75" customHeight="1"/>
  <cols>
    <col min="1" max="1" width="9.57421875" style="1" customWidth="1"/>
    <col min="2" max="2" width="43.421875" style="1" customWidth="1"/>
    <col min="3" max="3" width="10.00390625" style="2" customWidth="1"/>
    <col min="4" max="5" width="6.00390625" style="1" customWidth="1"/>
    <col min="6" max="6" width="7.57421875" style="1" customWidth="1"/>
    <col min="7" max="7" width="7.8515625" style="1" customWidth="1"/>
    <col min="8" max="10" width="6.421875" style="1" customWidth="1"/>
    <col min="11" max="11" width="5.421875" style="1" customWidth="1"/>
    <col min="12" max="12" width="5.57421875" style="1" customWidth="1"/>
    <col min="13" max="13" width="6.00390625" style="1" customWidth="1"/>
    <col min="14" max="14" width="5.421875" style="1" customWidth="1"/>
    <col min="15" max="15" width="0.2890625" style="1" customWidth="1"/>
    <col min="16" max="16384" width="8.00390625" style="1" customWidth="1"/>
  </cols>
  <sheetData>
    <row r="1" spans="1:14" ht="18.75" customHeight="1">
      <c r="A1" s="88" t="s">
        <v>0</v>
      </c>
      <c r="B1" s="89" t="s">
        <v>1</v>
      </c>
      <c r="C1" s="90" t="s">
        <v>2</v>
      </c>
      <c r="D1" s="91" t="s">
        <v>3</v>
      </c>
      <c r="E1" s="91"/>
      <c r="F1" s="91"/>
      <c r="G1" s="88" t="s">
        <v>4</v>
      </c>
      <c r="H1" s="91" t="s">
        <v>5</v>
      </c>
      <c r="I1" s="91"/>
      <c r="J1" s="91"/>
      <c r="K1" s="91"/>
      <c r="L1" s="91" t="s">
        <v>6</v>
      </c>
      <c r="M1" s="91"/>
      <c r="N1" s="91"/>
    </row>
    <row r="2" spans="1:14" ht="12.75" customHeight="1">
      <c r="A2" s="88"/>
      <c r="B2" s="89"/>
      <c r="C2" s="90"/>
      <c r="D2" s="5" t="s">
        <v>7</v>
      </c>
      <c r="E2" s="5" t="s">
        <v>8</v>
      </c>
      <c r="F2" s="5" t="s">
        <v>9</v>
      </c>
      <c r="G2" s="88"/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  <c r="N2" s="6" t="s">
        <v>16</v>
      </c>
    </row>
    <row r="3" spans="1:14" ht="14.25" customHeight="1">
      <c r="A3" s="7"/>
      <c r="B3" s="8" t="s">
        <v>17</v>
      </c>
      <c r="C3" s="4"/>
      <c r="D3" s="5"/>
      <c r="E3" s="5"/>
      <c r="F3" s="5"/>
      <c r="G3" s="3"/>
      <c r="H3" s="6"/>
      <c r="I3" s="6"/>
      <c r="J3" s="6"/>
      <c r="K3" s="6"/>
      <c r="L3" s="6"/>
      <c r="M3" s="6"/>
      <c r="N3" s="6"/>
    </row>
    <row r="4" spans="1:14" ht="14.25" customHeight="1">
      <c r="A4" s="9"/>
      <c r="B4" s="10" t="s">
        <v>18</v>
      </c>
      <c r="C4" s="4"/>
      <c r="D4" s="5"/>
      <c r="E4" s="5"/>
      <c r="F4" s="5"/>
      <c r="G4" s="3"/>
      <c r="H4" s="6"/>
      <c r="I4" s="6"/>
      <c r="J4" s="6"/>
      <c r="K4" s="6"/>
      <c r="L4" s="6"/>
      <c r="M4" s="6"/>
      <c r="N4" s="6"/>
    </row>
    <row r="5" spans="1:14" ht="14.25" customHeight="1">
      <c r="A5" s="11"/>
      <c r="B5" s="12" t="s">
        <v>19</v>
      </c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s="17" customFormat="1" ht="14.25" customHeight="1">
      <c r="A6" s="11">
        <v>15</v>
      </c>
      <c r="B6" s="15" t="s">
        <v>20</v>
      </c>
      <c r="C6" s="16" t="s">
        <v>21</v>
      </c>
      <c r="D6" s="11">
        <v>2.3</v>
      </c>
      <c r="E6" s="11">
        <v>3</v>
      </c>
      <c r="F6" s="11">
        <v>0</v>
      </c>
      <c r="G6" s="11">
        <v>36</v>
      </c>
      <c r="H6" s="11">
        <v>88</v>
      </c>
      <c r="I6" s="11">
        <v>3.5</v>
      </c>
      <c r="J6" s="11">
        <v>50</v>
      </c>
      <c r="K6" s="11">
        <v>0.1</v>
      </c>
      <c r="L6" s="11">
        <v>0</v>
      </c>
      <c r="M6" s="11">
        <v>0.07</v>
      </c>
      <c r="N6" s="11">
        <v>0.03</v>
      </c>
    </row>
    <row r="7" spans="1:14" ht="14.25" customHeight="1">
      <c r="A7" s="5">
        <v>14</v>
      </c>
      <c r="B7" s="18" t="s">
        <v>22</v>
      </c>
      <c r="C7" s="19" t="s">
        <v>21</v>
      </c>
      <c r="D7" s="5">
        <v>0.1</v>
      </c>
      <c r="E7" s="5">
        <v>7.3</v>
      </c>
      <c r="F7" s="5">
        <v>0.1</v>
      </c>
      <c r="G7" s="5">
        <v>66</v>
      </c>
      <c r="H7" s="5">
        <v>2</v>
      </c>
      <c r="I7" s="5">
        <v>0</v>
      </c>
      <c r="J7" s="5">
        <v>3</v>
      </c>
      <c r="K7" s="5">
        <v>0.02</v>
      </c>
      <c r="L7" s="5">
        <v>0</v>
      </c>
      <c r="M7" s="5">
        <v>0</v>
      </c>
      <c r="N7" s="5">
        <v>0.04</v>
      </c>
    </row>
    <row r="8" spans="1:14" ht="14.25" customHeight="1">
      <c r="A8" s="5">
        <v>212</v>
      </c>
      <c r="B8" s="18" t="s">
        <v>23</v>
      </c>
      <c r="C8" s="19" t="s">
        <v>24</v>
      </c>
      <c r="D8" s="5">
        <v>15.42</v>
      </c>
      <c r="E8" s="5">
        <v>24.8</v>
      </c>
      <c r="F8" s="5">
        <v>3.8</v>
      </c>
      <c r="G8" s="5">
        <v>283</v>
      </c>
      <c r="H8" s="5">
        <v>200</v>
      </c>
      <c r="I8" s="5">
        <v>16</v>
      </c>
      <c r="J8" s="5">
        <v>197</v>
      </c>
      <c r="K8" s="5">
        <v>2.07</v>
      </c>
      <c r="L8" s="5">
        <v>0.07</v>
      </c>
      <c r="M8" s="5">
        <v>0.3</v>
      </c>
      <c r="N8" s="5">
        <v>0.22</v>
      </c>
    </row>
    <row r="9" spans="1:14" ht="14.25" customHeight="1">
      <c r="A9" s="5">
        <v>71</v>
      </c>
      <c r="B9" s="18" t="s">
        <v>25</v>
      </c>
      <c r="C9" s="19" t="s">
        <v>26</v>
      </c>
      <c r="D9" s="5">
        <v>0.8</v>
      </c>
      <c r="E9" s="5">
        <v>0.14</v>
      </c>
      <c r="F9" s="5">
        <v>2.7</v>
      </c>
      <c r="G9" s="5">
        <v>17</v>
      </c>
      <c r="H9" s="5">
        <v>10</v>
      </c>
      <c r="I9" s="5">
        <v>14</v>
      </c>
      <c r="J9" s="5">
        <v>18</v>
      </c>
      <c r="K9" s="5">
        <v>0.63</v>
      </c>
      <c r="L9" s="5">
        <v>0.04</v>
      </c>
      <c r="M9" s="5">
        <v>17.5</v>
      </c>
      <c r="N9" s="5">
        <v>0</v>
      </c>
    </row>
    <row r="10" spans="1:14" ht="14.25" customHeight="1">
      <c r="A10" s="5"/>
      <c r="B10" s="20" t="s">
        <v>27</v>
      </c>
      <c r="C10" s="19" t="s">
        <v>28</v>
      </c>
      <c r="D10" s="5">
        <v>0</v>
      </c>
      <c r="E10" s="5">
        <v>0</v>
      </c>
      <c r="F10" s="5">
        <v>15</v>
      </c>
      <c r="G10" s="5">
        <v>60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 ht="14.25" customHeight="1">
      <c r="A11" s="5" t="s">
        <v>29</v>
      </c>
      <c r="B11" s="21" t="s">
        <v>30</v>
      </c>
      <c r="C11" s="19" t="s">
        <v>31</v>
      </c>
      <c r="D11" s="5">
        <v>2.3</v>
      </c>
      <c r="E11" s="5">
        <v>1.8</v>
      </c>
      <c r="F11" s="5">
        <v>25</v>
      </c>
      <c r="G11" s="5">
        <v>125</v>
      </c>
      <c r="H11" s="5">
        <v>61</v>
      </c>
      <c r="I11" s="5">
        <v>7</v>
      </c>
      <c r="J11" s="5">
        <v>45</v>
      </c>
      <c r="K11" s="5">
        <v>0.1</v>
      </c>
      <c r="L11" s="5">
        <v>0.24</v>
      </c>
      <c r="M11" s="5">
        <v>0.65</v>
      </c>
      <c r="N11" s="5">
        <v>0.01</v>
      </c>
    </row>
    <row r="12" spans="1:14" ht="14.25" customHeight="1">
      <c r="A12" s="5"/>
      <c r="B12" s="22" t="s">
        <v>32</v>
      </c>
      <c r="C12" s="23" t="s">
        <v>33</v>
      </c>
      <c r="D12" s="5">
        <v>2.4</v>
      </c>
      <c r="E12" s="5">
        <v>0.6</v>
      </c>
      <c r="F12" s="5">
        <v>17.1</v>
      </c>
      <c r="G12" s="5">
        <v>84</v>
      </c>
      <c r="H12" s="5">
        <v>11.7</v>
      </c>
      <c r="I12" s="5">
        <v>10</v>
      </c>
      <c r="J12" s="5">
        <v>27</v>
      </c>
      <c r="K12" s="5">
        <v>0.6</v>
      </c>
      <c r="L12" s="5">
        <v>0.09</v>
      </c>
      <c r="M12" s="5">
        <v>0</v>
      </c>
      <c r="N12" s="5">
        <v>0</v>
      </c>
    </row>
    <row r="13" spans="1:14" ht="14.25" customHeight="1">
      <c r="A13" s="5"/>
      <c r="B13" s="24" t="s">
        <v>34</v>
      </c>
      <c r="C13" s="25"/>
      <c r="D13" s="26">
        <f aca="true" t="shared" si="0" ref="D13:N13">SUM(D6:D12)</f>
        <v>23.32</v>
      </c>
      <c r="E13" s="26">
        <f t="shared" si="0"/>
        <v>37.64</v>
      </c>
      <c r="F13" s="26">
        <f t="shared" si="0"/>
        <v>63.7</v>
      </c>
      <c r="G13" s="26">
        <f t="shared" si="0"/>
        <v>671</v>
      </c>
      <c r="H13" s="26">
        <f t="shared" si="0"/>
        <v>372.7</v>
      </c>
      <c r="I13" s="26">
        <f t="shared" si="0"/>
        <v>50.5</v>
      </c>
      <c r="J13" s="26">
        <f t="shared" si="0"/>
        <v>340</v>
      </c>
      <c r="K13" s="26">
        <f t="shared" si="0"/>
        <v>3.52</v>
      </c>
      <c r="L13" s="26">
        <f t="shared" si="0"/>
        <v>0.43999999999999995</v>
      </c>
      <c r="M13" s="26">
        <f t="shared" si="0"/>
        <v>18.52</v>
      </c>
      <c r="N13" s="26">
        <f t="shared" si="0"/>
        <v>0.30000000000000004</v>
      </c>
    </row>
    <row r="14" spans="1:14" ht="14.25" customHeight="1">
      <c r="A14" s="5"/>
      <c r="B14" s="12" t="s">
        <v>35</v>
      </c>
      <c r="C14" s="13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6.25" customHeight="1">
      <c r="A15" s="27">
        <v>101</v>
      </c>
      <c r="B15" s="28" t="s">
        <v>36</v>
      </c>
      <c r="C15" s="29" t="s">
        <v>37</v>
      </c>
      <c r="D15" s="27">
        <v>7.3</v>
      </c>
      <c r="E15" s="27">
        <v>8.8</v>
      </c>
      <c r="F15" s="27">
        <v>17.1</v>
      </c>
      <c r="G15" s="27">
        <v>181</v>
      </c>
      <c r="H15" s="27">
        <v>15</v>
      </c>
      <c r="I15" s="27">
        <v>27</v>
      </c>
      <c r="J15" s="27">
        <v>67</v>
      </c>
      <c r="K15" s="27">
        <v>0.96</v>
      </c>
      <c r="L15" s="27">
        <v>0.11</v>
      </c>
      <c r="M15" s="27">
        <v>8.25</v>
      </c>
      <c r="N15" s="27">
        <v>0</v>
      </c>
    </row>
    <row r="16" spans="1:14" s="31" customFormat="1" ht="14.25" customHeight="1">
      <c r="A16" s="5">
        <v>260</v>
      </c>
      <c r="B16" s="30" t="s">
        <v>38</v>
      </c>
      <c r="C16" s="23" t="s">
        <v>39</v>
      </c>
      <c r="D16" s="5">
        <v>9.6</v>
      </c>
      <c r="E16" s="5">
        <v>9.6</v>
      </c>
      <c r="F16" s="5">
        <v>3.5</v>
      </c>
      <c r="G16" s="5">
        <v>138</v>
      </c>
      <c r="H16" s="5">
        <v>16</v>
      </c>
      <c r="I16" s="5">
        <v>16</v>
      </c>
      <c r="J16" s="5">
        <v>118</v>
      </c>
      <c r="K16" s="5">
        <v>1.09</v>
      </c>
      <c r="L16" s="5">
        <v>0.05</v>
      </c>
      <c r="M16" s="5">
        <v>0.58</v>
      </c>
      <c r="N16" s="5">
        <v>0.01</v>
      </c>
    </row>
    <row r="17" spans="1:14" ht="14.25" customHeight="1">
      <c r="A17" s="27">
        <v>302</v>
      </c>
      <c r="B17" s="32" t="s">
        <v>40</v>
      </c>
      <c r="C17" s="29" t="s">
        <v>24</v>
      </c>
      <c r="D17" s="27">
        <v>8.5</v>
      </c>
      <c r="E17" s="27">
        <v>7.3</v>
      </c>
      <c r="F17" s="27">
        <v>36.6</v>
      </c>
      <c r="G17" s="27">
        <v>251</v>
      </c>
      <c r="H17" s="27">
        <v>15</v>
      </c>
      <c r="I17" s="27">
        <v>133</v>
      </c>
      <c r="J17" s="27">
        <v>201</v>
      </c>
      <c r="K17" s="27">
        <v>4.5</v>
      </c>
      <c r="L17" s="27">
        <v>0.21</v>
      </c>
      <c r="M17" s="27">
        <v>0</v>
      </c>
      <c r="N17" s="27">
        <v>0.03</v>
      </c>
    </row>
    <row r="18" spans="1:14" ht="14.25" customHeight="1">
      <c r="A18" s="5">
        <v>71</v>
      </c>
      <c r="B18" s="32" t="s">
        <v>41</v>
      </c>
      <c r="C18" s="29" t="s">
        <v>42</v>
      </c>
      <c r="D18" s="27">
        <v>0.2</v>
      </c>
      <c r="E18" s="27">
        <v>0.04</v>
      </c>
      <c r="F18" s="27">
        <v>0.7</v>
      </c>
      <c r="G18" s="27">
        <v>4</v>
      </c>
      <c r="H18" s="27">
        <v>5</v>
      </c>
      <c r="I18" s="27">
        <v>4</v>
      </c>
      <c r="J18" s="27">
        <v>10</v>
      </c>
      <c r="K18" s="27">
        <v>0.15</v>
      </c>
      <c r="L18" s="27">
        <v>0.01</v>
      </c>
      <c r="M18" s="27">
        <v>2.5</v>
      </c>
      <c r="N18" s="27">
        <v>0</v>
      </c>
    </row>
    <row r="19" spans="1:14" ht="14.25" customHeight="1">
      <c r="A19" s="5">
        <v>349</v>
      </c>
      <c r="B19" s="33" t="s">
        <v>43</v>
      </c>
      <c r="C19" s="16" t="s">
        <v>31</v>
      </c>
      <c r="D19" s="5">
        <v>0.6000000000000001</v>
      </c>
      <c r="E19" s="5">
        <v>0</v>
      </c>
      <c r="F19" s="5">
        <v>20.9</v>
      </c>
      <c r="G19" s="5">
        <v>83</v>
      </c>
      <c r="H19" s="5">
        <v>23</v>
      </c>
      <c r="I19" s="5">
        <v>18</v>
      </c>
      <c r="J19" s="5">
        <v>38</v>
      </c>
      <c r="K19" s="5">
        <v>0.6000000000000001</v>
      </c>
      <c r="L19" s="5">
        <v>0.01</v>
      </c>
      <c r="M19" s="5">
        <v>1.09</v>
      </c>
      <c r="N19" s="5">
        <v>0.2</v>
      </c>
    </row>
    <row r="20" spans="1:14" ht="27" customHeight="1">
      <c r="A20" s="5"/>
      <c r="B20" s="34" t="s">
        <v>44</v>
      </c>
      <c r="C20" s="23" t="s">
        <v>45</v>
      </c>
      <c r="D20" s="5">
        <v>4.5</v>
      </c>
      <c r="E20" s="35">
        <v>0.9</v>
      </c>
      <c r="F20" s="5">
        <v>30</v>
      </c>
      <c r="G20" s="5">
        <v>147</v>
      </c>
      <c r="H20" s="5">
        <v>32.7</v>
      </c>
      <c r="I20" s="5">
        <v>24</v>
      </c>
      <c r="J20" s="5">
        <v>72</v>
      </c>
      <c r="K20" s="5">
        <v>1.77</v>
      </c>
      <c r="L20" s="5">
        <v>0.19</v>
      </c>
      <c r="M20" s="5">
        <v>0</v>
      </c>
      <c r="N20" s="5">
        <v>0</v>
      </c>
    </row>
    <row r="21" spans="1:14" ht="14.25" customHeight="1">
      <c r="A21" s="5"/>
      <c r="B21" s="24" t="s">
        <v>34</v>
      </c>
      <c r="C21" s="25"/>
      <c r="D21" s="26">
        <f aca="true" t="shared" si="1" ref="D21:N21">SUM(D15:D20)</f>
        <v>30.7</v>
      </c>
      <c r="E21" s="26">
        <f t="shared" si="1"/>
        <v>26.639999999999997</v>
      </c>
      <c r="F21" s="26">
        <f t="shared" si="1"/>
        <v>108.80000000000001</v>
      </c>
      <c r="G21" s="26">
        <f t="shared" si="1"/>
        <v>804</v>
      </c>
      <c r="H21" s="26">
        <f t="shared" si="1"/>
        <v>106.7</v>
      </c>
      <c r="I21" s="26">
        <f t="shared" si="1"/>
        <v>222</v>
      </c>
      <c r="J21" s="26">
        <f t="shared" si="1"/>
        <v>506</v>
      </c>
      <c r="K21" s="26">
        <f t="shared" si="1"/>
        <v>9.07</v>
      </c>
      <c r="L21" s="26">
        <f t="shared" si="1"/>
        <v>0.5800000000000001</v>
      </c>
      <c r="M21" s="26">
        <f t="shared" si="1"/>
        <v>12.42</v>
      </c>
      <c r="N21" s="26">
        <f t="shared" si="1"/>
        <v>0.24000000000000002</v>
      </c>
    </row>
    <row r="22" spans="1:14" ht="14.25" customHeight="1">
      <c r="A22" s="5"/>
      <c r="B22" s="12" t="s">
        <v>46</v>
      </c>
      <c r="C22" s="1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4.25" customHeight="1">
      <c r="A23" s="5"/>
      <c r="B23" s="22" t="s">
        <v>47</v>
      </c>
      <c r="C23" s="16" t="s">
        <v>31</v>
      </c>
      <c r="D23" s="5">
        <v>6</v>
      </c>
      <c r="E23" s="5">
        <v>6.4</v>
      </c>
      <c r="F23" s="5">
        <v>9.4</v>
      </c>
      <c r="G23" s="5">
        <v>120</v>
      </c>
      <c r="H23" s="5">
        <v>240</v>
      </c>
      <c r="I23" s="5">
        <v>28</v>
      </c>
      <c r="J23" s="5">
        <v>180</v>
      </c>
      <c r="K23" s="5">
        <v>0.2</v>
      </c>
      <c r="L23" s="5">
        <v>0.30000000000000004</v>
      </c>
      <c r="M23" s="5">
        <v>17</v>
      </c>
      <c r="N23" s="5">
        <v>0.18</v>
      </c>
    </row>
    <row r="24" spans="1:14" ht="14.25" customHeight="1">
      <c r="A24" s="5" t="s">
        <v>48</v>
      </c>
      <c r="B24" s="36" t="s">
        <v>49</v>
      </c>
      <c r="C24" s="29" t="s">
        <v>50</v>
      </c>
      <c r="D24" s="5">
        <v>6.5</v>
      </c>
      <c r="E24" s="5">
        <v>7.3</v>
      </c>
      <c r="F24" s="5">
        <v>34.9</v>
      </c>
      <c r="G24" s="5">
        <v>260</v>
      </c>
      <c r="H24" s="5">
        <v>27</v>
      </c>
      <c r="I24" s="5">
        <v>11</v>
      </c>
      <c r="J24" s="5">
        <v>58</v>
      </c>
      <c r="K24" s="5">
        <v>0.66</v>
      </c>
      <c r="L24" s="5">
        <v>0.07</v>
      </c>
      <c r="M24" s="5">
        <v>0.04</v>
      </c>
      <c r="N24" s="5">
        <v>0.04</v>
      </c>
    </row>
    <row r="25" spans="1:14" ht="14.25" customHeight="1">
      <c r="A25" s="5"/>
      <c r="B25" s="24" t="s">
        <v>34</v>
      </c>
      <c r="C25" s="25"/>
      <c r="D25" s="26">
        <f aca="true" t="shared" si="2" ref="D25:N25">SUM(D23:D24)</f>
        <v>12.5</v>
      </c>
      <c r="E25" s="26">
        <f t="shared" si="2"/>
        <v>13.7</v>
      </c>
      <c r="F25" s="26">
        <f t="shared" si="2"/>
        <v>44.3</v>
      </c>
      <c r="G25" s="26">
        <f t="shared" si="2"/>
        <v>380</v>
      </c>
      <c r="H25" s="26">
        <f t="shared" si="2"/>
        <v>267</v>
      </c>
      <c r="I25" s="26">
        <f t="shared" si="2"/>
        <v>39</v>
      </c>
      <c r="J25" s="26">
        <f t="shared" si="2"/>
        <v>238</v>
      </c>
      <c r="K25" s="26">
        <f t="shared" si="2"/>
        <v>0.8600000000000001</v>
      </c>
      <c r="L25" s="26">
        <f t="shared" si="2"/>
        <v>0.37000000000000005</v>
      </c>
      <c r="M25" s="26">
        <f t="shared" si="2"/>
        <v>17.04</v>
      </c>
      <c r="N25" s="26">
        <f t="shared" si="2"/>
        <v>0.22</v>
      </c>
    </row>
    <row r="26" spans="1:14" ht="14.25" customHeight="1">
      <c r="A26" s="5"/>
      <c r="B26" s="37" t="s">
        <v>51</v>
      </c>
      <c r="C26" s="25"/>
      <c r="D26" s="38">
        <f aca="true" t="shared" si="3" ref="D26:N26">D13+D21+D25</f>
        <v>66.52</v>
      </c>
      <c r="E26" s="38">
        <f t="shared" si="3"/>
        <v>77.98</v>
      </c>
      <c r="F26" s="38">
        <f t="shared" si="3"/>
        <v>216.8</v>
      </c>
      <c r="G26" s="38">
        <f t="shared" si="3"/>
        <v>1855</v>
      </c>
      <c r="H26" s="38">
        <f t="shared" si="3"/>
        <v>746.4</v>
      </c>
      <c r="I26" s="38">
        <f t="shared" si="3"/>
        <v>311.5</v>
      </c>
      <c r="J26" s="38">
        <f t="shared" si="3"/>
        <v>1084</v>
      </c>
      <c r="K26" s="38">
        <f t="shared" si="3"/>
        <v>13.45</v>
      </c>
      <c r="L26" s="38">
        <f t="shared" si="3"/>
        <v>1.3900000000000001</v>
      </c>
      <c r="M26" s="38">
        <f t="shared" si="3"/>
        <v>47.98</v>
      </c>
      <c r="N26" s="38">
        <f t="shared" si="3"/>
        <v>0.76</v>
      </c>
    </row>
    <row r="27" spans="1:14" ht="14.25" customHeight="1">
      <c r="A27" s="5"/>
      <c r="B27" s="39" t="s">
        <v>52</v>
      </c>
      <c r="C27" s="16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4.25" customHeight="1">
      <c r="A28" s="5"/>
      <c r="B28" s="12" t="s">
        <v>19</v>
      </c>
      <c r="C28" s="16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4.25" customHeight="1">
      <c r="A29" s="5">
        <v>14</v>
      </c>
      <c r="B29" s="22" t="s">
        <v>22</v>
      </c>
      <c r="C29" s="19" t="s">
        <v>53</v>
      </c>
      <c r="D29" s="5">
        <v>0.15</v>
      </c>
      <c r="E29" s="5">
        <v>11</v>
      </c>
      <c r="F29" s="5">
        <v>0.15</v>
      </c>
      <c r="G29" s="5">
        <v>99</v>
      </c>
      <c r="H29" s="5">
        <v>3</v>
      </c>
      <c r="I29" s="5">
        <v>0</v>
      </c>
      <c r="J29" s="5">
        <v>4.5</v>
      </c>
      <c r="K29" s="5">
        <v>0.03</v>
      </c>
      <c r="L29" s="5">
        <v>0</v>
      </c>
      <c r="M29" s="5">
        <v>0</v>
      </c>
      <c r="N29" s="5">
        <v>0.06</v>
      </c>
    </row>
    <row r="30" spans="1:14" ht="14.25" customHeight="1">
      <c r="A30" s="5">
        <v>15</v>
      </c>
      <c r="B30" s="18" t="s">
        <v>20</v>
      </c>
      <c r="C30" s="19" t="s">
        <v>42</v>
      </c>
      <c r="D30" s="5">
        <v>5.8</v>
      </c>
      <c r="E30" s="5">
        <v>7.5</v>
      </c>
      <c r="F30" s="5">
        <v>0</v>
      </c>
      <c r="G30" s="5">
        <v>90</v>
      </c>
      <c r="H30" s="5">
        <v>220</v>
      </c>
      <c r="I30" s="5">
        <v>9</v>
      </c>
      <c r="J30" s="5">
        <v>125</v>
      </c>
      <c r="K30" s="5">
        <v>0.25</v>
      </c>
      <c r="L30" s="5">
        <v>0</v>
      </c>
      <c r="M30" s="5">
        <v>0.18</v>
      </c>
      <c r="N30" s="5">
        <v>0.08</v>
      </c>
    </row>
    <row r="31" spans="1:14" ht="14.25" customHeight="1">
      <c r="A31" s="27">
        <v>223</v>
      </c>
      <c r="B31" s="32" t="s">
        <v>54</v>
      </c>
      <c r="C31" s="29" t="s">
        <v>55</v>
      </c>
      <c r="D31" s="27">
        <v>23.6</v>
      </c>
      <c r="E31" s="5">
        <v>17.5</v>
      </c>
      <c r="F31" s="5">
        <v>45.3</v>
      </c>
      <c r="G31" s="5">
        <v>341</v>
      </c>
      <c r="H31" s="5">
        <v>391</v>
      </c>
      <c r="I31" s="5">
        <v>35</v>
      </c>
      <c r="J31" s="5">
        <v>308</v>
      </c>
      <c r="K31" s="5">
        <v>1.3</v>
      </c>
      <c r="L31" s="5">
        <v>0.07</v>
      </c>
      <c r="M31" s="5">
        <v>0.8</v>
      </c>
      <c r="N31" s="5">
        <v>0.05</v>
      </c>
    </row>
    <row r="32" spans="1:14" ht="14.25" customHeight="1">
      <c r="A32" s="5">
        <v>338</v>
      </c>
      <c r="B32" s="18" t="s">
        <v>56</v>
      </c>
      <c r="C32" s="19" t="s">
        <v>57</v>
      </c>
      <c r="D32" s="5">
        <v>0.5</v>
      </c>
      <c r="E32" s="5">
        <v>0.5</v>
      </c>
      <c r="F32" s="5">
        <v>11.7</v>
      </c>
      <c r="G32" s="5">
        <v>57</v>
      </c>
      <c r="H32" s="5">
        <v>19</v>
      </c>
      <c r="I32" s="5">
        <v>11</v>
      </c>
      <c r="J32" s="5">
        <v>14</v>
      </c>
      <c r="K32" s="5">
        <v>2.7</v>
      </c>
      <c r="L32" s="5">
        <v>0.04</v>
      </c>
      <c r="M32" s="5">
        <v>12</v>
      </c>
      <c r="N32" s="5">
        <v>0</v>
      </c>
    </row>
    <row r="33" spans="1:14" ht="14.25" customHeight="1">
      <c r="A33" s="27">
        <v>377</v>
      </c>
      <c r="B33" s="40" t="s">
        <v>58</v>
      </c>
      <c r="C33" s="29" t="s">
        <v>59</v>
      </c>
      <c r="D33" s="27">
        <v>0.30000000000000004</v>
      </c>
      <c r="E33" s="27">
        <v>0.1</v>
      </c>
      <c r="F33" s="27">
        <v>10.3</v>
      </c>
      <c r="G33" s="27">
        <v>44</v>
      </c>
      <c r="H33" s="27">
        <v>8</v>
      </c>
      <c r="I33" s="27">
        <v>5</v>
      </c>
      <c r="J33" s="27">
        <v>10</v>
      </c>
      <c r="K33" s="27">
        <v>0.9</v>
      </c>
      <c r="L33" s="27">
        <v>0</v>
      </c>
      <c r="M33" s="27">
        <v>2.9</v>
      </c>
      <c r="N33" s="27">
        <v>0</v>
      </c>
    </row>
    <row r="34" spans="1:14" ht="14.25" customHeight="1">
      <c r="A34" s="5"/>
      <c r="B34" s="22" t="s">
        <v>32</v>
      </c>
      <c r="C34" s="23" t="s">
        <v>33</v>
      </c>
      <c r="D34" s="5">
        <v>2.4</v>
      </c>
      <c r="E34" s="5">
        <v>0.6</v>
      </c>
      <c r="F34" s="5">
        <v>17.1</v>
      </c>
      <c r="G34" s="5">
        <v>84</v>
      </c>
      <c r="H34" s="5">
        <v>11.7</v>
      </c>
      <c r="I34" s="5">
        <v>10</v>
      </c>
      <c r="J34" s="5">
        <v>27</v>
      </c>
      <c r="K34" s="5">
        <v>0.6</v>
      </c>
      <c r="L34" s="5">
        <v>0.09</v>
      </c>
      <c r="M34" s="5">
        <v>0</v>
      </c>
      <c r="N34" s="5">
        <v>0</v>
      </c>
    </row>
    <row r="35" spans="1:14" ht="14.25" customHeight="1">
      <c r="A35" s="5"/>
      <c r="B35" s="24" t="s">
        <v>34</v>
      </c>
      <c r="C35" s="25"/>
      <c r="D35" s="26">
        <f aca="true" t="shared" si="4" ref="D35:N35">SUM(D29:D34)</f>
        <v>32.75</v>
      </c>
      <c r="E35" s="26">
        <f t="shared" si="4"/>
        <v>37.2</v>
      </c>
      <c r="F35" s="26">
        <f t="shared" si="4"/>
        <v>84.54999999999998</v>
      </c>
      <c r="G35" s="26">
        <f t="shared" si="4"/>
        <v>715</v>
      </c>
      <c r="H35" s="26">
        <f t="shared" si="4"/>
        <v>652.7</v>
      </c>
      <c r="I35" s="26">
        <f t="shared" si="4"/>
        <v>70</v>
      </c>
      <c r="J35" s="26">
        <f t="shared" si="4"/>
        <v>488.5</v>
      </c>
      <c r="K35" s="26">
        <f t="shared" si="4"/>
        <v>5.78</v>
      </c>
      <c r="L35" s="26">
        <f t="shared" si="4"/>
        <v>0.2</v>
      </c>
      <c r="M35" s="26">
        <f t="shared" si="4"/>
        <v>15.88</v>
      </c>
      <c r="N35" s="26">
        <f t="shared" si="4"/>
        <v>0.19</v>
      </c>
    </row>
    <row r="36" spans="1:14" ht="14.25" customHeight="1">
      <c r="A36" s="5"/>
      <c r="B36" s="12" t="s">
        <v>35</v>
      </c>
      <c r="C36" s="1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27" customHeight="1">
      <c r="A37" s="5">
        <v>82</v>
      </c>
      <c r="B37" s="33" t="s">
        <v>60</v>
      </c>
      <c r="C37" s="19" t="s">
        <v>61</v>
      </c>
      <c r="D37" s="5">
        <v>4.8</v>
      </c>
      <c r="E37" s="5">
        <v>3.6</v>
      </c>
      <c r="F37" s="5">
        <v>9.9</v>
      </c>
      <c r="G37" s="5">
        <v>100</v>
      </c>
      <c r="H37" s="5">
        <v>38</v>
      </c>
      <c r="I37" s="5">
        <v>25</v>
      </c>
      <c r="J37" s="5">
        <v>53</v>
      </c>
      <c r="K37" s="5">
        <v>1.12</v>
      </c>
      <c r="L37" s="5">
        <v>0.05</v>
      </c>
      <c r="M37" s="5">
        <v>10.04</v>
      </c>
      <c r="N37" s="5">
        <v>0.01</v>
      </c>
    </row>
    <row r="38" spans="1:14" s="31" customFormat="1" ht="14.25" customHeight="1">
      <c r="A38" s="27" t="s">
        <v>62</v>
      </c>
      <c r="B38" s="40" t="s">
        <v>63</v>
      </c>
      <c r="C38" s="19" t="s">
        <v>64</v>
      </c>
      <c r="D38" s="5">
        <v>23.8</v>
      </c>
      <c r="E38" s="5">
        <v>13.9</v>
      </c>
      <c r="F38" s="5">
        <v>10.7</v>
      </c>
      <c r="G38" s="5">
        <v>335</v>
      </c>
      <c r="H38" s="5">
        <v>15</v>
      </c>
      <c r="I38" s="5">
        <v>83</v>
      </c>
      <c r="J38" s="5">
        <v>107</v>
      </c>
      <c r="K38" s="5">
        <v>1.99</v>
      </c>
      <c r="L38" s="5">
        <v>0.1</v>
      </c>
      <c r="M38" s="5">
        <v>0.83</v>
      </c>
      <c r="N38" s="5">
        <v>0.09</v>
      </c>
    </row>
    <row r="39" spans="1:14" s="31" customFormat="1" ht="14.25" customHeight="1">
      <c r="A39" s="27">
        <v>304</v>
      </c>
      <c r="B39" s="32" t="s">
        <v>65</v>
      </c>
      <c r="C39" s="19" t="s">
        <v>24</v>
      </c>
      <c r="D39" s="27">
        <v>3.7</v>
      </c>
      <c r="E39" s="27">
        <v>6.3</v>
      </c>
      <c r="F39" s="27">
        <v>28.5</v>
      </c>
      <c r="G39" s="27">
        <v>216</v>
      </c>
      <c r="H39" s="27">
        <v>1</v>
      </c>
      <c r="I39" s="27">
        <v>19</v>
      </c>
      <c r="J39" s="27">
        <v>62</v>
      </c>
      <c r="K39" s="27">
        <v>0.52</v>
      </c>
      <c r="L39" s="27">
        <v>0.03</v>
      </c>
      <c r="M39" s="27">
        <v>0</v>
      </c>
      <c r="N39" s="27">
        <v>0.03</v>
      </c>
    </row>
    <row r="40" spans="1:14" ht="14.25" customHeight="1">
      <c r="A40" s="27">
        <v>71</v>
      </c>
      <c r="B40" s="32" t="s">
        <v>66</v>
      </c>
      <c r="C40" s="19" t="s">
        <v>33</v>
      </c>
      <c r="D40" s="5">
        <v>0.18</v>
      </c>
      <c r="E40" s="5">
        <v>0.6000000000000001</v>
      </c>
      <c r="F40" s="5">
        <v>1.44</v>
      </c>
      <c r="G40" s="5">
        <v>12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</row>
    <row r="41" spans="1:14" ht="14.25" customHeight="1">
      <c r="A41" s="27">
        <v>389</v>
      </c>
      <c r="B41" s="40" t="s">
        <v>67</v>
      </c>
      <c r="C41" s="19" t="s">
        <v>31</v>
      </c>
      <c r="D41" s="27">
        <v>0</v>
      </c>
      <c r="E41" s="27">
        <v>0</v>
      </c>
      <c r="F41" s="27">
        <v>22.4</v>
      </c>
      <c r="G41" s="27">
        <v>90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</row>
    <row r="42" spans="1:14" ht="27" customHeight="1">
      <c r="A42" s="5"/>
      <c r="B42" s="34" t="s">
        <v>44</v>
      </c>
      <c r="C42" s="19" t="s">
        <v>45</v>
      </c>
      <c r="D42" s="5">
        <v>4.5</v>
      </c>
      <c r="E42" s="35">
        <v>0.9</v>
      </c>
      <c r="F42" s="5">
        <v>30</v>
      </c>
      <c r="G42" s="5">
        <v>147</v>
      </c>
      <c r="H42" s="5">
        <v>32.7</v>
      </c>
      <c r="I42" s="5">
        <v>24</v>
      </c>
      <c r="J42" s="5">
        <v>72</v>
      </c>
      <c r="K42" s="5">
        <v>1.77</v>
      </c>
      <c r="L42" s="5">
        <v>0.19</v>
      </c>
      <c r="M42" s="5">
        <v>0</v>
      </c>
      <c r="N42" s="5">
        <v>0</v>
      </c>
    </row>
    <row r="43" spans="1:14" ht="14.25" customHeight="1">
      <c r="A43" s="5"/>
      <c r="B43" s="24" t="s">
        <v>34</v>
      </c>
      <c r="C43" s="25"/>
      <c r="D43" s="26">
        <f aca="true" t="shared" si="5" ref="D43:N43">SUM(D37:D42)</f>
        <v>36.980000000000004</v>
      </c>
      <c r="E43" s="26">
        <f t="shared" si="5"/>
        <v>25.3</v>
      </c>
      <c r="F43" s="26">
        <f t="shared" si="5"/>
        <v>102.94</v>
      </c>
      <c r="G43" s="26">
        <f t="shared" si="5"/>
        <v>900</v>
      </c>
      <c r="H43" s="26">
        <f t="shared" si="5"/>
        <v>86.7</v>
      </c>
      <c r="I43" s="26">
        <f t="shared" si="5"/>
        <v>151</v>
      </c>
      <c r="J43" s="26">
        <f t="shared" si="5"/>
        <v>294</v>
      </c>
      <c r="K43" s="26">
        <f t="shared" si="5"/>
        <v>5.4</v>
      </c>
      <c r="L43" s="26">
        <f t="shared" si="5"/>
        <v>0.37</v>
      </c>
      <c r="M43" s="26">
        <f t="shared" si="5"/>
        <v>10.87</v>
      </c>
      <c r="N43" s="26">
        <f t="shared" si="5"/>
        <v>0.13</v>
      </c>
    </row>
    <row r="44" spans="1:14" ht="14.25" customHeight="1">
      <c r="A44" s="5"/>
      <c r="B44" s="12" t="s">
        <v>46</v>
      </c>
      <c r="C44" s="1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4.25" customHeight="1">
      <c r="A45" s="5">
        <v>386</v>
      </c>
      <c r="B45" s="22" t="s">
        <v>68</v>
      </c>
      <c r="C45" s="16" t="s">
        <v>31</v>
      </c>
      <c r="D45" s="5">
        <v>5.6</v>
      </c>
      <c r="E45" s="5">
        <v>5</v>
      </c>
      <c r="F45" s="5">
        <v>22</v>
      </c>
      <c r="G45" s="5">
        <v>156</v>
      </c>
      <c r="H45" s="5">
        <v>242</v>
      </c>
      <c r="I45" s="5">
        <v>30</v>
      </c>
      <c r="J45" s="5">
        <v>188</v>
      </c>
      <c r="K45" s="5">
        <v>0.2</v>
      </c>
      <c r="L45" s="5">
        <v>0.06</v>
      </c>
      <c r="M45" s="5">
        <v>1.8</v>
      </c>
      <c r="N45" s="5">
        <v>0.04</v>
      </c>
    </row>
    <row r="46" spans="1:14" ht="14.25" customHeight="1">
      <c r="A46" s="27" t="s">
        <v>69</v>
      </c>
      <c r="B46" s="32" t="s">
        <v>70</v>
      </c>
      <c r="C46" s="29" t="s">
        <v>71</v>
      </c>
      <c r="D46" s="27">
        <v>10.6</v>
      </c>
      <c r="E46" s="27">
        <v>5.7</v>
      </c>
      <c r="F46" s="27">
        <v>20.9</v>
      </c>
      <c r="G46" s="27">
        <v>196</v>
      </c>
      <c r="H46" s="27">
        <v>68</v>
      </c>
      <c r="I46" s="27">
        <v>14</v>
      </c>
      <c r="J46" s="27">
        <v>96</v>
      </c>
      <c r="K46" s="27">
        <v>0.51</v>
      </c>
      <c r="L46" s="27">
        <v>0.05</v>
      </c>
      <c r="M46" s="27">
        <v>0.07</v>
      </c>
      <c r="N46" s="27">
        <v>0.02</v>
      </c>
    </row>
    <row r="47" spans="1:14" ht="14.25" customHeight="1">
      <c r="A47" s="11"/>
      <c r="B47" s="24" t="s">
        <v>34</v>
      </c>
      <c r="C47" s="25"/>
      <c r="D47" s="26">
        <f aca="true" t="shared" si="6" ref="D47:N47">SUM(D45:D46)</f>
        <v>16.2</v>
      </c>
      <c r="E47" s="26">
        <f t="shared" si="6"/>
        <v>10.7</v>
      </c>
      <c r="F47" s="26">
        <f t="shared" si="6"/>
        <v>42.9</v>
      </c>
      <c r="G47" s="26">
        <f t="shared" si="6"/>
        <v>352</v>
      </c>
      <c r="H47" s="26">
        <f t="shared" si="6"/>
        <v>310</v>
      </c>
      <c r="I47" s="26">
        <f t="shared" si="6"/>
        <v>44</v>
      </c>
      <c r="J47" s="26">
        <f t="shared" si="6"/>
        <v>284</v>
      </c>
      <c r="K47" s="26">
        <f t="shared" si="6"/>
        <v>0.71</v>
      </c>
      <c r="L47" s="26">
        <f t="shared" si="6"/>
        <v>0.11</v>
      </c>
      <c r="M47" s="26">
        <f t="shared" si="6"/>
        <v>1.87</v>
      </c>
      <c r="N47" s="26">
        <f t="shared" si="6"/>
        <v>0.06</v>
      </c>
    </row>
    <row r="48" spans="1:14" ht="14.25" customHeight="1">
      <c r="A48" s="11"/>
      <c r="B48" s="37" t="s">
        <v>51</v>
      </c>
      <c r="C48" s="25"/>
      <c r="D48" s="41">
        <f aca="true" t="shared" si="7" ref="D48:N48">D35+D43+D47</f>
        <v>85.93</v>
      </c>
      <c r="E48" s="41">
        <f t="shared" si="7"/>
        <v>73.2</v>
      </c>
      <c r="F48" s="41">
        <f t="shared" si="7"/>
        <v>230.39</v>
      </c>
      <c r="G48" s="41">
        <f t="shared" si="7"/>
        <v>1967</v>
      </c>
      <c r="H48" s="41">
        <f t="shared" si="7"/>
        <v>1049.4</v>
      </c>
      <c r="I48" s="41">
        <f t="shared" si="7"/>
        <v>265</v>
      </c>
      <c r="J48" s="41">
        <f t="shared" si="7"/>
        <v>1066.5</v>
      </c>
      <c r="K48" s="41">
        <f t="shared" si="7"/>
        <v>11.89</v>
      </c>
      <c r="L48" s="41">
        <f t="shared" si="7"/>
        <v>0.68</v>
      </c>
      <c r="M48" s="41">
        <f t="shared" si="7"/>
        <v>28.62</v>
      </c>
      <c r="N48" s="41">
        <f t="shared" si="7"/>
        <v>0.38</v>
      </c>
    </row>
    <row r="49" spans="1:14" ht="14.25" customHeight="1">
      <c r="A49" s="11"/>
      <c r="B49" s="39" t="s">
        <v>72</v>
      </c>
      <c r="C49" s="1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4.25" customHeight="1">
      <c r="A50" s="11"/>
      <c r="B50" s="12" t="s">
        <v>19</v>
      </c>
      <c r="C50" s="1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s="31" customFormat="1" ht="14.25" customHeight="1">
      <c r="A51" s="27">
        <v>271</v>
      </c>
      <c r="B51" s="32" t="s">
        <v>73</v>
      </c>
      <c r="C51" s="29" t="s">
        <v>39</v>
      </c>
      <c r="D51" s="27">
        <v>14.5</v>
      </c>
      <c r="E51" s="27">
        <v>11</v>
      </c>
      <c r="F51" s="27">
        <v>11.3</v>
      </c>
      <c r="G51" s="27">
        <v>211</v>
      </c>
      <c r="H51" s="27">
        <v>6</v>
      </c>
      <c r="I51" s="27">
        <v>7.5</v>
      </c>
      <c r="J51" s="27">
        <v>16</v>
      </c>
      <c r="K51" s="27">
        <v>0.5</v>
      </c>
      <c r="L51" s="27">
        <v>0.04</v>
      </c>
      <c r="M51" s="27">
        <v>0.25</v>
      </c>
      <c r="N51" s="27">
        <v>0</v>
      </c>
    </row>
    <row r="52" spans="1:14" ht="14.25" customHeight="1">
      <c r="A52" s="5">
        <v>309</v>
      </c>
      <c r="B52" s="22" t="s">
        <v>74</v>
      </c>
      <c r="C52" s="29" t="s">
        <v>24</v>
      </c>
      <c r="D52" s="5">
        <v>5.5</v>
      </c>
      <c r="E52" s="5">
        <v>4.9</v>
      </c>
      <c r="F52" s="5">
        <v>28</v>
      </c>
      <c r="G52" s="5">
        <v>186</v>
      </c>
      <c r="H52" s="5">
        <v>6</v>
      </c>
      <c r="I52" s="5">
        <v>8</v>
      </c>
      <c r="J52" s="5">
        <v>36</v>
      </c>
      <c r="K52" s="5">
        <v>0.77</v>
      </c>
      <c r="L52" s="5">
        <v>0.05</v>
      </c>
      <c r="M52" s="5">
        <v>0</v>
      </c>
      <c r="N52" s="5">
        <v>0.02</v>
      </c>
    </row>
    <row r="53" spans="1:14" ht="14.25" customHeight="1">
      <c r="A53" s="5">
        <v>71</v>
      </c>
      <c r="B53" s="18" t="s">
        <v>75</v>
      </c>
      <c r="C53" s="29" t="s">
        <v>76</v>
      </c>
      <c r="D53" s="5">
        <v>0.8</v>
      </c>
      <c r="E53" s="5">
        <v>0.1</v>
      </c>
      <c r="F53" s="5">
        <v>2.5</v>
      </c>
      <c r="G53" s="5">
        <v>15</v>
      </c>
      <c r="H53" s="5">
        <v>8.7</v>
      </c>
      <c r="I53" s="5">
        <v>13</v>
      </c>
      <c r="J53" s="5">
        <v>17.3</v>
      </c>
      <c r="K53" s="5">
        <v>0.6000000000000001</v>
      </c>
      <c r="L53" s="5">
        <v>0</v>
      </c>
      <c r="M53" s="5">
        <v>16.3</v>
      </c>
      <c r="N53" s="5">
        <v>0</v>
      </c>
    </row>
    <row r="54" spans="1:14" ht="14.25" customHeight="1">
      <c r="A54" s="27"/>
      <c r="B54" s="40" t="s">
        <v>77</v>
      </c>
      <c r="C54" s="29" t="s">
        <v>39</v>
      </c>
      <c r="D54" s="5">
        <v>2.8</v>
      </c>
      <c r="E54" s="5">
        <v>3.2</v>
      </c>
      <c r="F54" s="5">
        <v>8.6</v>
      </c>
      <c r="G54" s="5">
        <v>75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</row>
    <row r="55" spans="1:15" ht="15.75" customHeight="1">
      <c r="A55" s="5" t="s">
        <v>78</v>
      </c>
      <c r="B55" s="30" t="s">
        <v>79</v>
      </c>
      <c r="C55" s="23" t="s">
        <v>31</v>
      </c>
      <c r="D55" s="5">
        <v>0</v>
      </c>
      <c r="E55" s="5">
        <v>0</v>
      </c>
      <c r="F55" s="5">
        <v>33</v>
      </c>
      <c r="G55" s="5">
        <v>132</v>
      </c>
      <c r="H55" s="5">
        <v>0.30000000000000004</v>
      </c>
      <c r="I55" s="5">
        <v>0</v>
      </c>
      <c r="J55" s="5">
        <v>0</v>
      </c>
      <c r="K55" s="5">
        <v>0.03</v>
      </c>
      <c r="L55" s="5">
        <v>0</v>
      </c>
      <c r="M55" s="5">
        <v>0.01</v>
      </c>
      <c r="N55" s="5">
        <v>0</v>
      </c>
      <c r="O55" s="42"/>
    </row>
    <row r="56" spans="1:14" ht="14.25" customHeight="1">
      <c r="A56" s="5"/>
      <c r="B56" s="22" t="s">
        <v>32</v>
      </c>
      <c r="C56" s="23" t="s">
        <v>33</v>
      </c>
      <c r="D56" s="5">
        <v>2.4</v>
      </c>
      <c r="E56" s="5">
        <v>0.6</v>
      </c>
      <c r="F56" s="5">
        <v>17.1</v>
      </c>
      <c r="G56" s="5">
        <v>84</v>
      </c>
      <c r="H56" s="5">
        <v>11.7</v>
      </c>
      <c r="I56" s="5">
        <v>10</v>
      </c>
      <c r="J56" s="5">
        <v>27</v>
      </c>
      <c r="K56" s="5">
        <v>0.6</v>
      </c>
      <c r="L56" s="5">
        <v>0.09</v>
      </c>
      <c r="M56" s="5">
        <v>0</v>
      </c>
      <c r="N56" s="5">
        <v>0</v>
      </c>
    </row>
    <row r="57" spans="1:14" ht="14.25" customHeight="1">
      <c r="A57" s="11"/>
      <c r="B57" s="24" t="s">
        <v>34</v>
      </c>
      <c r="C57" s="25"/>
      <c r="D57" s="26">
        <f aca="true" t="shared" si="8" ref="D57:N57">SUM(D51:D56)</f>
        <v>26</v>
      </c>
      <c r="E57" s="26">
        <f t="shared" si="8"/>
        <v>19.8</v>
      </c>
      <c r="F57" s="26">
        <f t="shared" si="8"/>
        <v>100.5</v>
      </c>
      <c r="G57" s="26">
        <f t="shared" si="8"/>
        <v>703</v>
      </c>
      <c r="H57" s="26">
        <f t="shared" si="8"/>
        <v>32.7</v>
      </c>
      <c r="I57" s="26">
        <f t="shared" si="8"/>
        <v>38.5</v>
      </c>
      <c r="J57" s="26">
        <f t="shared" si="8"/>
        <v>96.3</v>
      </c>
      <c r="K57" s="26">
        <f t="shared" si="8"/>
        <v>2.5</v>
      </c>
      <c r="L57" s="26">
        <f t="shared" si="8"/>
        <v>0.18</v>
      </c>
      <c r="M57" s="26">
        <f t="shared" si="8"/>
        <v>16.560000000000002</v>
      </c>
      <c r="N57" s="26">
        <f t="shared" si="8"/>
        <v>0.02</v>
      </c>
    </row>
    <row r="58" spans="1:14" ht="14.25" customHeight="1">
      <c r="A58" s="11"/>
      <c r="B58" s="12" t="s">
        <v>35</v>
      </c>
      <c r="C58" s="1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4.25" customHeight="1">
      <c r="A59" s="5">
        <v>102</v>
      </c>
      <c r="B59" s="30" t="s">
        <v>80</v>
      </c>
      <c r="C59" s="16" t="s">
        <v>81</v>
      </c>
      <c r="D59" s="5">
        <v>8.47</v>
      </c>
      <c r="E59" s="5">
        <v>3.3</v>
      </c>
      <c r="F59" s="5">
        <v>15.21</v>
      </c>
      <c r="G59" s="5">
        <v>143</v>
      </c>
      <c r="H59" s="5">
        <v>29</v>
      </c>
      <c r="I59" s="5">
        <v>35</v>
      </c>
      <c r="J59" s="5">
        <v>87</v>
      </c>
      <c r="K59" s="5">
        <v>2.02</v>
      </c>
      <c r="L59" s="5">
        <v>0.23</v>
      </c>
      <c r="M59" s="5">
        <v>5.83</v>
      </c>
      <c r="N59" s="5">
        <v>0.01</v>
      </c>
    </row>
    <row r="60" spans="1:14" ht="14.25" customHeight="1">
      <c r="A60" s="27" t="s">
        <v>82</v>
      </c>
      <c r="B60" s="32" t="s">
        <v>83</v>
      </c>
      <c r="C60" s="29" t="s">
        <v>28</v>
      </c>
      <c r="D60" s="27">
        <v>17.1</v>
      </c>
      <c r="E60" s="27">
        <v>10</v>
      </c>
      <c r="F60" s="27">
        <v>4.4</v>
      </c>
      <c r="G60" s="27">
        <v>179</v>
      </c>
      <c r="H60" s="27">
        <v>15</v>
      </c>
      <c r="I60" s="27">
        <v>21</v>
      </c>
      <c r="J60" s="27">
        <v>141</v>
      </c>
      <c r="K60" s="27">
        <v>0.7</v>
      </c>
      <c r="L60" s="27">
        <v>0.23</v>
      </c>
      <c r="M60" s="27">
        <v>0.56</v>
      </c>
      <c r="N60" s="27">
        <v>0.02</v>
      </c>
    </row>
    <row r="61" spans="1:14" ht="14.25" customHeight="1">
      <c r="A61" s="5">
        <v>312</v>
      </c>
      <c r="B61" s="36" t="s">
        <v>84</v>
      </c>
      <c r="C61" s="23" t="s">
        <v>24</v>
      </c>
      <c r="D61" s="5">
        <v>3.1</v>
      </c>
      <c r="E61" s="5">
        <v>5.4</v>
      </c>
      <c r="F61" s="5">
        <v>12.1</v>
      </c>
      <c r="G61" s="5">
        <v>138</v>
      </c>
      <c r="H61" s="5">
        <v>37</v>
      </c>
      <c r="I61" s="5">
        <v>28</v>
      </c>
      <c r="J61" s="5">
        <v>82</v>
      </c>
      <c r="K61" s="5">
        <v>0.99</v>
      </c>
      <c r="L61" s="5">
        <v>0.14</v>
      </c>
      <c r="M61" s="5">
        <v>5.18</v>
      </c>
      <c r="N61" s="5">
        <v>0.03</v>
      </c>
    </row>
    <row r="62" spans="1:14" ht="14.25" customHeight="1">
      <c r="A62" s="5">
        <v>376</v>
      </c>
      <c r="B62" s="18" t="s">
        <v>85</v>
      </c>
      <c r="C62" s="16" t="s">
        <v>31</v>
      </c>
      <c r="D62" s="5">
        <v>0.2</v>
      </c>
      <c r="E62" s="5">
        <v>0.1</v>
      </c>
      <c r="F62" s="5">
        <v>10.1</v>
      </c>
      <c r="G62" s="5">
        <v>41</v>
      </c>
      <c r="H62" s="5">
        <v>5</v>
      </c>
      <c r="I62" s="5">
        <v>4</v>
      </c>
      <c r="J62" s="5">
        <v>8</v>
      </c>
      <c r="K62" s="5">
        <v>0.85</v>
      </c>
      <c r="L62" s="5">
        <v>0</v>
      </c>
      <c r="M62" s="5">
        <v>0.1</v>
      </c>
      <c r="N62" s="5">
        <v>0</v>
      </c>
    </row>
    <row r="63" spans="1:14" ht="27" customHeight="1">
      <c r="A63" s="11"/>
      <c r="B63" s="34" t="s">
        <v>44</v>
      </c>
      <c r="C63" s="23" t="s">
        <v>45</v>
      </c>
      <c r="D63" s="5">
        <v>4.5</v>
      </c>
      <c r="E63" s="35">
        <v>0.9</v>
      </c>
      <c r="F63" s="5">
        <v>30</v>
      </c>
      <c r="G63" s="5">
        <v>147</v>
      </c>
      <c r="H63" s="5">
        <v>32.7</v>
      </c>
      <c r="I63" s="5">
        <v>24</v>
      </c>
      <c r="J63" s="5">
        <v>72</v>
      </c>
      <c r="K63" s="5">
        <v>1.77</v>
      </c>
      <c r="L63" s="5">
        <v>0.19</v>
      </c>
      <c r="M63" s="5">
        <v>0</v>
      </c>
      <c r="N63" s="5">
        <v>0</v>
      </c>
    </row>
    <row r="64" spans="1:14" ht="14.25" customHeight="1">
      <c r="A64" s="11"/>
      <c r="B64" s="43" t="s">
        <v>34</v>
      </c>
      <c r="C64" s="16"/>
      <c r="D64" s="26">
        <f aca="true" t="shared" si="9" ref="D64:N64">SUM(D59:D63)</f>
        <v>33.370000000000005</v>
      </c>
      <c r="E64" s="26">
        <f t="shared" si="9"/>
        <v>19.700000000000003</v>
      </c>
      <c r="F64" s="26">
        <f t="shared" si="9"/>
        <v>71.81</v>
      </c>
      <c r="G64" s="26">
        <f t="shared" si="9"/>
        <v>648</v>
      </c>
      <c r="H64" s="26">
        <f t="shared" si="9"/>
        <v>118.7</v>
      </c>
      <c r="I64" s="26">
        <f t="shared" si="9"/>
        <v>112</v>
      </c>
      <c r="J64" s="26">
        <f t="shared" si="9"/>
        <v>390</v>
      </c>
      <c r="K64" s="26">
        <f t="shared" si="9"/>
        <v>6.33</v>
      </c>
      <c r="L64" s="26">
        <f t="shared" si="9"/>
        <v>0.79</v>
      </c>
      <c r="M64" s="26">
        <f t="shared" si="9"/>
        <v>11.67</v>
      </c>
      <c r="N64" s="26">
        <f t="shared" si="9"/>
        <v>0.06</v>
      </c>
    </row>
    <row r="65" spans="1:14" ht="14.25" customHeight="1">
      <c r="A65" s="11"/>
      <c r="B65" s="12" t="s">
        <v>46</v>
      </c>
      <c r="C65" s="16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4.25" customHeight="1">
      <c r="A66" s="44">
        <v>401</v>
      </c>
      <c r="B66" s="18" t="s">
        <v>86</v>
      </c>
      <c r="C66" s="19" t="s">
        <v>87</v>
      </c>
      <c r="D66" s="44">
        <v>8.8</v>
      </c>
      <c r="E66" s="44">
        <v>9.4</v>
      </c>
      <c r="F66" s="44">
        <v>47.7</v>
      </c>
      <c r="G66" s="44">
        <v>308</v>
      </c>
      <c r="H66" s="44">
        <v>135</v>
      </c>
      <c r="I66" s="44">
        <v>24</v>
      </c>
      <c r="J66" s="44">
        <v>148</v>
      </c>
      <c r="K66" s="44">
        <v>0.86</v>
      </c>
      <c r="L66" s="44">
        <v>0.13</v>
      </c>
      <c r="M66" s="44">
        <v>0.93</v>
      </c>
      <c r="N66" s="44">
        <v>0.03</v>
      </c>
    </row>
    <row r="67" spans="1:14" ht="14.25" customHeight="1">
      <c r="A67" s="5" t="s">
        <v>88</v>
      </c>
      <c r="B67" s="32" t="s">
        <v>89</v>
      </c>
      <c r="C67" s="29" t="s">
        <v>31</v>
      </c>
      <c r="D67" s="5">
        <v>0.2</v>
      </c>
      <c r="E67" s="5">
        <v>0.1</v>
      </c>
      <c r="F67" s="5">
        <v>18.2</v>
      </c>
      <c r="G67" s="5">
        <v>76</v>
      </c>
      <c r="H67" s="5">
        <v>20</v>
      </c>
      <c r="I67" s="5">
        <v>10</v>
      </c>
      <c r="J67" s="5">
        <v>9</v>
      </c>
      <c r="K67" s="5">
        <v>0.2</v>
      </c>
      <c r="L67" s="5">
        <v>0.01</v>
      </c>
      <c r="M67" s="5">
        <v>4.5</v>
      </c>
      <c r="N67" s="5">
        <v>0</v>
      </c>
    </row>
    <row r="68" spans="1:14" ht="14.25" customHeight="1">
      <c r="A68" s="5">
        <v>338</v>
      </c>
      <c r="B68" s="22" t="s">
        <v>56</v>
      </c>
      <c r="C68" s="16" t="s">
        <v>57</v>
      </c>
      <c r="D68" s="5">
        <v>0.5</v>
      </c>
      <c r="E68" s="5">
        <v>0.5</v>
      </c>
      <c r="F68" s="5">
        <v>11.7</v>
      </c>
      <c r="G68" s="5">
        <v>57</v>
      </c>
      <c r="H68" s="5">
        <v>19</v>
      </c>
      <c r="I68" s="5">
        <v>11</v>
      </c>
      <c r="J68" s="5">
        <v>14</v>
      </c>
      <c r="K68" s="5">
        <v>2.7</v>
      </c>
      <c r="L68" s="5">
        <v>0.04</v>
      </c>
      <c r="M68" s="5">
        <v>12</v>
      </c>
      <c r="N68" s="5">
        <v>0</v>
      </c>
    </row>
    <row r="69" spans="1:14" ht="14.25" customHeight="1">
      <c r="A69" s="11"/>
      <c r="B69" s="24" t="s">
        <v>34</v>
      </c>
      <c r="C69" s="25"/>
      <c r="D69" s="26">
        <f aca="true" t="shared" si="10" ref="D69:N69">SUM(D66:D68)</f>
        <v>9.5</v>
      </c>
      <c r="E69" s="26">
        <f t="shared" si="10"/>
        <v>10</v>
      </c>
      <c r="F69" s="26">
        <f t="shared" si="10"/>
        <v>77.60000000000001</v>
      </c>
      <c r="G69" s="26">
        <f t="shared" si="10"/>
        <v>441</v>
      </c>
      <c r="H69" s="26">
        <f t="shared" si="10"/>
        <v>174</v>
      </c>
      <c r="I69" s="26">
        <f t="shared" si="10"/>
        <v>45</v>
      </c>
      <c r="J69" s="26">
        <f t="shared" si="10"/>
        <v>171</v>
      </c>
      <c r="K69" s="26">
        <f t="shared" si="10"/>
        <v>3.7600000000000002</v>
      </c>
      <c r="L69" s="26">
        <f t="shared" si="10"/>
        <v>0.18000000000000002</v>
      </c>
      <c r="M69" s="26">
        <f t="shared" si="10"/>
        <v>17.43</v>
      </c>
      <c r="N69" s="26">
        <f t="shared" si="10"/>
        <v>0.03</v>
      </c>
    </row>
    <row r="70" spans="1:14" ht="14.25" customHeight="1">
      <c r="A70" s="11"/>
      <c r="B70" s="37" t="s">
        <v>51</v>
      </c>
      <c r="C70" s="16"/>
      <c r="D70" s="38">
        <f aca="true" t="shared" si="11" ref="D70:N70">D57+D64+D69</f>
        <v>68.87</v>
      </c>
      <c r="E70" s="38">
        <f t="shared" si="11"/>
        <v>49.5</v>
      </c>
      <c r="F70" s="38">
        <f t="shared" si="11"/>
        <v>249.91000000000003</v>
      </c>
      <c r="G70" s="38">
        <f t="shared" si="11"/>
        <v>1792</v>
      </c>
      <c r="H70" s="38">
        <f t="shared" si="11"/>
        <v>325.4</v>
      </c>
      <c r="I70" s="38">
        <f t="shared" si="11"/>
        <v>195.5</v>
      </c>
      <c r="J70" s="38">
        <f t="shared" si="11"/>
        <v>657.3</v>
      </c>
      <c r="K70" s="38">
        <f t="shared" si="11"/>
        <v>12.59</v>
      </c>
      <c r="L70" s="38">
        <f t="shared" si="11"/>
        <v>1.15</v>
      </c>
      <c r="M70" s="38">
        <f t="shared" si="11"/>
        <v>45.660000000000004</v>
      </c>
      <c r="N70" s="38">
        <f t="shared" si="11"/>
        <v>0.11</v>
      </c>
    </row>
    <row r="71" spans="1:14" ht="14.25" customHeight="1">
      <c r="A71" s="11"/>
      <c r="B71" s="39" t="s">
        <v>90</v>
      </c>
      <c r="C71" s="16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4.25" customHeight="1">
      <c r="A72" s="11"/>
      <c r="B72" s="12" t="s">
        <v>19</v>
      </c>
      <c r="C72" s="16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4.25" customHeight="1">
      <c r="A73" s="5">
        <v>14</v>
      </c>
      <c r="B73" s="22" t="s">
        <v>22</v>
      </c>
      <c r="C73" s="19" t="s">
        <v>21</v>
      </c>
      <c r="D73" s="5">
        <v>0.1</v>
      </c>
      <c r="E73" s="5">
        <v>7.3</v>
      </c>
      <c r="F73" s="5">
        <v>0.1</v>
      </c>
      <c r="G73" s="5">
        <v>66</v>
      </c>
      <c r="H73" s="5">
        <v>2</v>
      </c>
      <c r="I73" s="5">
        <v>0</v>
      </c>
      <c r="J73" s="5">
        <v>3</v>
      </c>
      <c r="K73" s="5">
        <v>0.02</v>
      </c>
      <c r="L73" s="5">
        <v>0</v>
      </c>
      <c r="M73" s="5">
        <v>0</v>
      </c>
      <c r="N73" s="5">
        <v>0.04</v>
      </c>
    </row>
    <row r="74" spans="1:14" ht="14.25" customHeight="1">
      <c r="A74" s="5">
        <v>15</v>
      </c>
      <c r="B74" s="18" t="s">
        <v>20</v>
      </c>
      <c r="C74" s="19" t="s">
        <v>33</v>
      </c>
      <c r="D74" s="5">
        <v>6.9</v>
      </c>
      <c r="E74" s="5">
        <v>9</v>
      </c>
      <c r="F74" s="5">
        <v>0</v>
      </c>
      <c r="G74" s="5">
        <v>108</v>
      </c>
      <c r="H74" s="5">
        <v>264</v>
      </c>
      <c r="I74" s="5">
        <v>10.5</v>
      </c>
      <c r="J74" s="5">
        <v>150</v>
      </c>
      <c r="K74" s="5">
        <v>0.3</v>
      </c>
      <c r="L74" s="5">
        <v>0</v>
      </c>
      <c r="M74" s="5">
        <v>0.21</v>
      </c>
      <c r="N74" s="5">
        <v>0.09</v>
      </c>
    </row>
    <row r="75" spans="1:14" ht="14.25" customHeight="1">
      <c r="A75" s="5">
        <v>183</v>
      </c>
      <c r="B75" s="36" t="s">
        <v>91</v>
      </c>
      <c r="C75" s="19" t="s">
        <v>92</v>
      </c>
      <c r="D75" s="5">
        <v>5.3</v>
      </c>
      <c r="E75" s="5">
        <v>7.8</v>
      </c>
      <c r="F75" s="5">
        <v>30</v>
      </c>
      <c r="G75" s="5">
        <v>212</v>
      </c>
      <c r="H75" s="5">
        <v>154</v>
      </c>
      <c r="I75" s="5">
        <v>30</v>
      </c>
      <c r="J75" s="5">
        <v>149</v>
      </c>
      <c r="K75" s="5">
        <v>0.4</v>
      </c>
      <c r="L75" s="5">
        <v>0.06</v>
      </c>
      <c r="M75" s="5">
        <v>1.61</v>
      </c>
      <c r="N75" s="5">
        <v>0.04</v>
      </c>
    </row>
    <row r="76" spans="1:14" s="46" customFormat="1" ht="14.25" customHeight="1">
      <c r="A76" s="45"/>
      <c r="B76" s="28" t="s">
        <v>93</v>
      </c>
      <c r="C76" s="19" t="s">
        <v>39</v>
      </c>
      <c r="D76" s="27">
        <v>6</v>
      </c>
      <c r="E76" s="27">
        <v>3.5</v>
      </c>
      <c r="F76" s="27">
        <v>10.1</v>
      </c>
      <c r="G76" s="27">
        <v>96</v>
      </c>
      <c r="H76" s="27">
        <v>240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</row>
    <row r="77" spans="1:14" ht="14.25" customHeight="1">
      <c r="A77" s="5">
        <v>338</v>
      </c>
      <c r="B77" s="22" t="s">
        <v>56</v>
      </c>
      <c r="C77" s="19" t="s">
        <v>57</v>
      </c>
      <c r="D77" s="5">
        <v>0.5</v>
      </c>
      <c r="E77" s="5">
        <v>0.5</v>
      </c>
      <c r="F77" s="5">
        <v>11.7</v>
      </c>
      <c r="G77" s="5">
        <v>57</v>
      </c>
      <c r="H77" s="5">
        <v>19</v>
      </c>
      <c r="I77" s="5">
        <v>11</v>
      </c>
      <c r="J77" s="5">
        <v>14</v>
      </c>
      <c r="K77" s="5">
        <v>2.7</v>
      </c>
      <c r="L77" s="5">
        <v>0.04</v>
      </c>
      <c r="M77" s="5">
        <v>12</v>
      </c>
      <c r="N77" s="5">
        <v>0</v>
      </c>
    </row>
    <row r="78" spans="1:14" ht="14.25" customHeight="1">
      <c r="A78" s="5">
        <v>382</v>
      </c>
      <c r="B78" s="22" t="s">
        <v>94</v>
      </c>
      <c r="C78" s="16" t="s">
        <v>31</v>
      </c>
      <c r="D78" s="5">
        <v>3.9</v>
      </c>
      <c r="E78" s="5">
        <v>3.8</v>
      </c>
      <c r="F78" s="5">
        <v>24.1</v>
      </c>
      <c r="G78" s="5">
        <v>143</v>
      </c>
      <c r="H78" s="5">
        <v>126</v>
      </c>
      <c r="I78" s="5">
        <v>31</v>
      </c>
      <c r="J78" s="5">
        <v>116</v>
      </c>
      <c r="K78" s="5">
        <v>1.03</v>
      </c>
      <c r="L78" s="5">
        <v>0.05</v>
      </c>
      <c r="M78" s="5">
        <v>1.3</v>
      </c>
      <c r="N78" s="5">
        <v>0.02</v>
      </c>
    </row>
    <row r="79" spans="1:14" ht="14.25" customHeight="1">
      <c r="A79" s="11"/>
      <c r="B79" s="22" t="s">
        <v>32</v>
      </c>
      <c r="C79" s="23" t="s">
        <v>33</v>
      </c>
      <c r="D79" s="5">
        <v>2.4</v>
      </c>
      <c r="E79" s="5">
        <v>0.6</v>
      </c>
      <c r="F79" s="5">
        <v>17.1</v>
      </c>
      <c r="G79" s="5">
        <v>84</v>
      </c>
      <c r="H79" s="5">
        <v>11.7</v>
      </c>
      <c r="I79" s="5">
        <v>10</v>
      </c>
      <c r="J79" s="5">
        <v>27</v>
      </c>
      <c r="K79" s="5">
        <v>0.6</v>
      </c>
      <c r="L79" s="5">
        <v>0.09</v>
      </c>
      <c r="M79" s="5">
        <v>0</v>
      </c>
      <c r="N79" s="5">
        <v>0</v>
      </c>
    </row>
    <row r="80" spans="1:14" ht="14.25" customHeight="1">
      <c r="A80" s="11"/>
      <c r="B80" s="24" t="s">
        <v>34</v>
      </c>
      <c r="C80" s="25"/>
      <c r="D80" s="26">
        <f aca="true" t="shared" si="12" ref="D80:N80">SUM(D73:D79)</f>
        <v>25.099999999999998</v>
      </c>
      <c r="E80" s="26">
        <f t="shared" si="12"/>
        <v>32.5</v>
      </c>
      <c r="F80" s="26">
        <f t="shared" si="12"/>
        <v>93.1</v>
      </c>
      <c r="G80" s="26">
        <f t="shared" si="12"/>
        <v>766</v>
      </c>
      <c r="H80" s="26">
        <f t="shared" si="12"/>
        <v>816.7</v>
      </c>
      <c r="I80" s="26">
        <f t="shared" si="12"/>
        <v>92.5</v>
      </c>
      <c r="J80" s="26">
        <f t="shared" si="12"/>
        <v>459</v>
      </c>
      <c r="K80" s="26">
        <f t="shared" si="12"/>
        <v>5.05</v>
      </c>
      <c r="L80" s="26">
        <f t="shared" si="12"/>
        <v>0.24000000000000002</v>
      </c>
      <c r="M80" s="26">
        <f t="shared" si="12"/>
        <v>15.120000000000001</v>
      </c>
      <c r="N80" s="26">
        <f t="shared" si="12"/>
        <v>0.19</v>
      </c>
    </row>
    <row r="81" spans="1:14" ht="14.25" customHeight="1">
      <c r="A81" s="11"/>
      <c r="B81" s="12" t="s">
        <v>35</v>
      </c>
      <c r="C81" s="1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24.75" customHeight="1">
      <c r="A82" s="5">
        <v>88</v>
      </c>
      <c r="B82" s="30" t="s">
        <v>95</v>
      </c>
      <c r="C82" s="16" t="s">
        <v>81</v>
      </c>
      <c r="D82" s="5">
        <v>4.65</v>
      </c>
      <c r="E82" s="5">
        <v>3</v>
      </c>
      <c r="F82" s="5">
        <v>7.7</v>
      </c>
      <c r="G82" s="5">
        <v>81</v>
      </c>
      <c r="H82" s="5">
        <v>34</v>
      </c>
      <c r="I82" s="5">
        <v>22</v>
      </c>
      <c r="J82" s="5">
        <v>47</v>
      </c>
      <c r="K82" s="5">
        <v>0.76</v>
      </c>
      <c r="L82" s="5">
        <v>0.06</v>
      </c>
      <c r="M82" s="5">
        <v>18.36</v>
      </c>
      <c r="N82" s="5">
        <v>0</v>
      </c>
    </row>
    <row r="83" spans="1:14" ht="15.75" customHeight="1">
      <c r="A83" s="5">
        <v>280</v>
      </c>
      <c r="B83" s="47" t="s">
        <v>96</v>
      </c>
      <c r="C83" s="29" t="s">
        <v>97</v>
      </c>
      <c r="D83" s="5">
        <v>14</v>
      </c>
      <c r="E83" s="5">
        <v>15.2</v>
      </c>
      <c r="F83" s="5">
        <v>15.4</v>
      </c>
      <c r="G83" s="5">
        <v>261</v>
      </c>
      <c r="H83" s="5">
        <v>35</v>
      </c>
      <c r="I83" s="5">
        <v>10</v>
      </c>
      <c r="J83" s="5">
        <v>45</v>
      </c>
      <c r="K83" s="5">
        <v>0.52</v>
      </c>
      <c r="L83" s="5">
        <v>0.05</v>
      </c>
      <c r="M83" s="5">
        <v>1.82</v>
      </c>
      <c r="N83" s="5">
        <v>0.02</v>
      </c>
    </row>
    <row r="84" spans="1:14" s="31" customFormat="1" ht="12.75" customHeight="1">
      <c r="A84" s="5">
        <v>310</v>
      </c>
      <c r="B84" s="36" t="s">
        <v>98</v>
      </c>
      <c r="C84" s="23" t="s">
        <v>24</v>
      </c>
      <c r="D84" s="5">
        <v>2.9</v>
      </c>
      <c r="E84" s="5">
        <v>4.9</v>
      </c>
      <c r="F84" s="5">
        <v>15.5</v>
      </c>
      <c r="G84" s="5">
        <v>146</v>
      </c>
      <c r="H84" s="5">
        <v>15</v>
      </c>
      <c r="I84" s="5">
        <v>29</v>
      </c>
      <c r="J84" s="5">
        <v>80</v>
      </c>
      <c r="K84" s="5">
        <v>1.16</v>
      </c>
      <c r="L84" s="5">
        <v>0.15</v>
      </c>
      <c r="M84" s="5">
        <v>21</v>
      </c>
      <c r="N84" s="5">
        <v>0.02</v>
      </c>
    </row>
    <row r="85" spans="1:14" ht="14.25" customHeight="1">
      <c r="A85" s="5">
        <v>349</v>
      </c>
      <c r="B85" s="33" t="s">
        <v>99</v>
      </c>
      <c r="C85" s="16" t="s">
        <v>31</v>
      </c>
      <c r="D85" s="5">
        <v>0.6000000000000001</v>
      </c>
      <c r="E85" s="5">
        <v>0</v>
      </c>
      <c r="F85" s="5">
        <v>20.9</v>
      </c>
      <c r="G85" s="5">
        <v>83</v>
      </c>
      <c r="H85" s="5">
        <v>23</v>
      </c>
      <c r="I85" s="5">
        <v>18</v>
      </c>
      <c r="J85" s="5">
        <v>38</v>
      </c>
      <c r="K85" s="5">
        <v>0.6000000000000001</v>
      </c>
      <c r="L85" s="5">
        <v>0.01</v>
      </c>
      <c r="M85" s="5">
        <v>1.09</v>
      </c>
      <c r="N85" s="5">
        <v>0.2</v>
      </c>
    </row>
    <row r="86" spans="1:14" ht="27" customHeight="1">
      <c r="A86" s="11"/>
      <c r="B86" s="34" t="s">
        <v>44</v>
      </c>
      <c r="C86" s="23" t="s">
        <v>45</v>
      </c>
      <c r="D86" s="5">
        <v>4.5</v>
      </c>
      <c r="E86" s="35">
        <v>0.9</v>
      </c>
      <c r="F86" s="5">
        <v>30</v>
      </c>
      <c r="G86" s="5">
        <v>147</v>
      </c>
      <c r="H86" s="5">
        <v>32.7</v>
      </c>
      <c r="I86" s="5">
        <v>24</v>
      </c>
      <c r="J86" s="5">
        <v>72</v>
      </c>
      <c r="K86" s="5">
        <v>1.77</v>
      </c>
      <c r="L86" s="5">
        <v>0.19</v>
      </c>
      <c r="M86" s="5">
        <v>0</v>
      </c>
      <c r="N86" s="5">
        <v>0</v>
      </c>
    </row>
    <row r="87" spans="1:14" ht="14.25" customHeight="1">
      <c r="A87" s="11"/>
      <c r="B87" s="24" t="s">
        <v>34</v>
      </c>
      <c r="C87" s="25"/>
      <c r="D87" s="26">
        <f aca="true" t="shared" si="13" ref="D87:N87">SUM(D82:D86)</f>
        <v>26.65</v>
      </c>
      <c r="E87" s="26">
        <f t="shared" si="13"/>
        <v>24</v>
      </c>
      <c r="F87" s="26">
        <f t="shared" si="13"/>
        <v>89.5</v>
      </c>
      <c r="G87" s="26">
        <f t="shared" si="13"/>
        <v>718</v>
      </c>
      <c r="H87" s="26">
        <f t="shared" si="13"/>
        <v>139.7</v>
      </c>
      <c r="I87" s="26">
        <f t="shared" si="13"/>
        <v>103</v>
      </c>
      <c r="J87" s="26">
        <f t="shared" si="13"/>
        <v>282</v>
      </c>
      <c r="K87" s="26">
        <f t="shared" si="13"/>
        <v>4.8100000000000005</v>
      </c>
      <c r="L87" s="26">
        <f t="shared" si="13"/>
        <v>0.46</v>
      </c>
      <c r="M87" s="26">
        <f t="shared" si="13"/>
        <v>42.27</v>
      </c>
      <c r="N87" s="26">
        <f t="shared" si="13"/>
        <v>0.24000000000000002</v>
      </c>
    </row>
    <row r="88" spans="1:14" ht="14.25" customHeight="1">
      <c r="A88" s="11"/>
      <c r="B88" s="12" t="s">
        <v>46</v>
      </c>
      <c r="C88" s="1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4.25" customHeight="1">
      <c r="A89" s="5">
        <v>386</v>
      </c>
      <c r="B89" s="22" t="s">
        <v>100</v>
      </c>
      <c r="C89" s="16" t="s">
        <v>31</v>
      </c>
      <c r="D89" s="5">
        <v>6</v>
      </c>
      <c r="E89" s="5">
        <v>5.6</v>
      </c>
      <c r="F89" s="5">
        <v>19</v>
      </c>
      <c r="G89" s="5">
        <v>150</v>
      </c>
      <c r="H89" s="5">
        <v>238</v>
      </c>
      <c r="I89" s="5">
        <v>28</v>
      </c>
      <c r="J89" s="5">
        <v>182</v>
      </c>
      <c r="K89" s="5">
        <v>0.2</v>
      </c>
      <c r="L89" s="5">
        <v>0.06</v>
      </c>
      <c r="M89" s="5">
        <v>1.2</v>
      </c>
      <c r="N89" s="5">
        <v>0.04</v>
      </c>
    </row>
    <row r="90" spans="1:14" ht="14.25" customHeight="1">
      <c r="A90" s="11" t="s">
        <v>69</v>
      </c>
      <c r="B90" s="36" t="s">
        <v>101</v>
      </c>
      <c r="C90" s="29" t="s">
        <v>71</v>
      </c>
      <c r="D90" s="5">
        <v>3.6</v>
      </c>
      <c r="E90" s="5">
        <v>3.9</v>
      </c>
      <c r="F90" s="5">
        <v>36.6</v>
      </c>
      <c r="G90" s="5">
        <v>224</v>
      </c>
      <c r="H90" s="5">
        <v>24</v>
      </c>
      <c r="I90" s="5">
        <v>9</v>
      </c>
      <c r="J90" s="5">
        <v>36</v>
      </c>
      <c r="K90" s="5">
        <v>0.75</v>
      </c>
      <c r="L90" s="5">
        <v>0.04</v>
      </c>
      <c r="M90" s="5">
        <v>0.07</v>
      </c>
      <c r="N90" s="5">
        <v>0.01</v>
      </c>
    </row>
    <row r="91" spans="1:14" ht="14.25" customHeight="1">
      <c r="A91" s="11"/>
      <c r="B91" s="24" t="s">
        <v>34</v>
      </c>
      <c r="C91" s="25"/>
      <c r="D91" s="26">
        <f aca="true" t="shared" si="14" ref="D91:N91">SUM(D89:D90)</f>
        <v>9.6</v>
      </c>
      <c r="E91" s="26">
        <f t="shared" si="14"/>
        <v>9.5</v>
      </c>
      <c r="F91" s="26">
        <f t="shared" si="14"/>
        <v>55.6</v>
      </c>
      <c r="G91" s="26">
        <f t="shared" si="14"/>
        <v>374</v>
      </c>
      <c r="H91" s="26">
        <f t="shared" si="14"/>
        <v>262</v>
      </c>
      <c r="I91" s="26">
        <f t="shared" si="14"/>
        <v>37</v>
      </c>
      <c r="J91" s="26">
        <f t="shared" si="14"/>
        <v>218</v>
      </c>
      <c r="K91" s="26">
        <f t="shared" si="14"/>
        <v>0.95</v>
      </c>
      <c r="L91" s="26">
        <f t="shared" si="14"/>
        <v>0.1</v>
      </c>
      <c r="M91" s="26">
        <f t="shared" si="14"/>
        <v>1.27</v>
      </c>
      <c r="N91" s="26">
        <f t="shared" si="14"/>
        <v>0.05</v>
      </c>
    </row>
    <row r="92" spans="1:14" ht="14.25" customHeight="1">
      <c r="A92" s="11"/>
      <c r="B92" s="37" t="s">
        <v>51</v>
      </c>
      <c r="C92" s="25"/>
      <c r="D92" s="38">
        <f aca="true" t="shared" si="15" ref="D92:N92">D80+D87+D91</f>
        <v>61.35</v>
      </c>
      <c r="E92" s="38">
        <f t="shared" si="15"/>
        <v>66</v>
      </c>
      <c r="F92" s="38">
        <f t="shared" si="15"/>
        <v>238.2</v>
      </c>
      <c r="G92" s="38">
        <f t="shared" si="15"/>
        <v>1858</v>
      </c>
      <c r="H92" s="38">
        <f t="shared" si="15"/>
        <v>1218.4</v>
      </c>
      <c r="I92" s="38">
        <f t="shared" si="15"/>
        <v>232.5</v>
      </c>
      <c r="J92" s="38">
        <f t="shared" si="15"/>
        <v>959</v>
      </c>
      <c r="K92" s="38">
        <f t="shared" si="15"/>
        <v>10.809999999999999</v>
      </c>
      <c r="L92" s="38">
        <f t="shared" si="15"/>
        <v>0.8</v>
      </c>
      <c r="M92" s="38">
        <f t="shared" si="15"/>
        <v>58.660000000000004</v>
      </c>
      <c r="N92" s="38">
        <f t="shared" si="15"/>
        <v>0.48000000000000004</v>
      </c>
    </row>
    <row r="93" spans="1:14" ht="14.25" customHeight="1">
      <c r="A93" s="11"/>
      <c r="B93" s="39" t="s">
        <v>102</v>
      </c>
      <c r="C93" s="16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4.25" customHeight="1">
      <c r="A94" s="11"/>
      <c r="B94" s="12" t="s">
        <v>19</v>
      </c>
      <c r="C94" s="16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4.25" customHeight="1">
      <c r="A95" s="5">
        <v>14</v>
      </c>
      <c r="B95" s="18" t="s">
        <v>22</v>
      </c>
      <c r="C95" s="16" t="s">
        <v>21</v>
      </c>
      <c r="D95" s="5">
        <v>0.1</v>
      </c>
      <c r="E95" s="5">
        <v>7.3</v>
      </c>
      <c r="F95" s="5">
        <v>0.1</v>
      </c>
      <c r="G95" s="5">
        <v>66</v>
      </c>
      <c r="H95" s="5">
        <v>2</v>
      </c>
      <c r="I95" s="5">
        <v>0</v>
      </c>
      <c r="J95" s="5">
        <v>3</v>
      </c>
      <c r="K95" s="5">
        <v>0.02</v>
      </c>
      <c r="L95" s="5">
        <v>0</v>
      </c>
      <c r="M95" s="5">
        <v>0</v>
      </c>
      <c r="N95" s="5">
        <v>0.04</v>
      </c>
    </row>
    <row r="96" spans="1:14" s="31" customFormat="1" ht="14.25" customHeight="1">
      <c r="A96" s="27" t="s">
        <v>103</v>
      </c>
      <c r="B96" s="18" t="s">
        <v>104</v>
      </c>
      <c r="C96" s="29" t="s">
        <v>28</v>
      </c>
      <c r="D96" s="27">
        <v>14.6</v>
      </c>
      <c r="E96" s="27">
        <v>7.9</v>
      </c>
      <c r="F96" s="27">
        <v>5.2</v>
      </c>
      <c r="G96" s="27">
        <v>156</v>
      </c>
      <c r="H96" s="27">
        <v>8</v>
      </c>
      <c r="I96" s="27">
        <v>20</v>
      </c>
      <c r="J96" s="27">
        <v>91</v>
      </c>
      <c r="K96" s="27">
        <v>0.9</v>
      </c>
      <c r="L96" s="27">
        <v>0.1</v>
      </c>
      <c r="M96" s="27">
        <v>0.45</v>
      </c>
      <c r="N96" s="27">
        <v>0.03</v>
      </c>
    </row>
    <row r="97" spans="1:14" s="31" customFormat="1" ht="14.25" customHeight="1">
      <c r="A97" s="27">
        <v>302</v>
      </c>
      <c r="B97" s="18" t="s">
        <v>40</v>
      </c>
      <c r="C97" s="29" t="s">
        <v>24</v>
      </c>
      <c r="D97" s="27">
        <v>8.5</v>
      </c>
      <c r="E97" s="27">
        <v>7.3</v>
      </c>
      <c r="F97" s="27">
        <v>36.6</v>
      </c>
      <c r="G97" s="27">
        <v>251</v>
      </c>
      <c r="H97" s="27">
        <v>15</v>
      </c>
      <c r="I97" s="27">
        <v>133</v>
      </c>
      <c r="J97" s="27">
        <v>201</v>
      </c>
      <c r="K97" s="27">
        <v>4.5</v>
      </c>
      <c r="L97" s="27">
        <v>0.21</v>
      </c>
      <c r="M97" s="27">
        <v>0</v>
      </c>
      <c r="N97" s="27">
        <v>0.03</v>
      </c>
    </row>
    <row r="98" spans="1:14" ht="14.25" customHeight="1">
      <c r="A98" s="5">
        <v>71</v>
      </c>
      <c r="B98" s="18" t="s">
        <v>75</v>
      </c>
      <c r="C98" s="19" t="s">
        <v>105</v>
      </c>
      <c r="D98" s="5">
        <v>0.7</v>
      </c>
      <c r="E98" s="5">
        <v>0.1</v>
      </c>
      <c r="F98" s="5">
        <v>2.3</v>
      </c>
      <c r="G98" s="5">
        <v>14</v>
      </c>
      <c r="H98" s="5">
        <v>8</v>
      </c>
      <c r="I98" s="5">
        <v>12</v>
      </c>
      <c r="J98" s="5">
        <v>16</v>
      </c>
      <c r="K98" s="5">
        <v>0.54</v>
      </c>
      <c r="L98" s="5">
        <v>0.04</v>
      </c>
      <c r="M98" s="5">
        <v>15</v>
      </c>
      <c r="N98" s="5">
        <v>0</v>
      </c>
    </row>
    <row r="99" spans="1:14" s="31" customFormat="1" ht="14.25" customHeight="1">
      <c r="A99" s="27">
        <v>338</v>
      </c>
      <c r="B99" s="18" t="s">
        <v>106</v>
      </c>
      <c r="C99" s="29" t="s">
        <v>107</v>
      </c>
      <c r="D99" s="5">
        <v>0.7</v>
      </c>
      <c r="E99" s="5">
        <v>0.6000000000000001</v>
      </c>
      <c r="F99" s="5">
        <v>17.6</v>
      </c>
      <c r="G99" s="5">
        <v>80</v>
      </c>
      <c r="H99" s="5">
        <v>32.8</v>
      </c>
      <c r="I99" s="5">
        <v>20.4</v>
      </c>
      <c r="J99" s="5">
        <v>27</v>
      </c>
      <c r="K99" s="5">
        <v>3.91</v>
      </c>
      <c r="L99" s="5">
        <v>0.04</v>
      </c>
      <c r="M99" s="5">
        <v>8.5</v>
      </c>
      <c r="N99" s="5">
        <v>0</v>
      </c>
    </row>
    <row r="100" spans="1:14" ht="14.25" customHeight="1">
      <c r="A100" s="5">
        <v>376</v>
      </c>
      <c r="B100" s="18" t="s">
        <v>85</v>
      </c>
      <c r="C100" s="16" t="s">
        <v>31</v>
      </c>
      <c r="D100" s="5">
        <v>0.2</v>
      </c>
      <c r="E100" s="5">
        <v>0.1</v>
      </c>
      <c r="F100" s="5">
        <v>10.1</v>
      </c>
      <c r="G100" s="5">
        <v>41</v>
      </c>
      <c r="H100" s="5">
        <v>5</v>
      </c>
      <c r="I100" s="5">
        <v>4</v>
      </c>
      <c r="J100" s="5">
        <v>8</v>
      </c>
      <c r="K100" s="5">
        <v>0.85</v>
      </c>
      <c r="L100" s="5">
        <v>0</v>
      </c>
      <c r="M100" s="5">
        <v>0.1</v>
      </c>
      <c r="N100" s="5">
        <v>0</v>
      </c>
    </row>
    <row r="101" spans="1:14" ht="14.25" customHeight="1">
      <c r="A101" s="5"/>
      <c r="B101" s="36" t="s">
        <v>32</v>
      </c>
      <c r="C101" s="23" t="s">
        <v>33</v>
      </c>
      <c r="D101" s="5">
        <v>2.4</v>
      </c>
      <c r="E101" s="5">
        <v>0.6</v>
      </c>
      <c r="F101" s="5">
        <v>17.1</v>
      </c>
      <c r="G101" s="5">
        <v>84</v>
      </c>
      <c r="H101" s="5">
        <v>11.7</v>
      </c>
      <c r="I101" s="5">
        <v>10</v>
      </c>
      <c r="J101" s="5">
        <v>27</v>
      </c>
      <c r="K101" s="5">
        <v>0.6</v>
      </c>
      <c r="L101" s="5">
        <v>0.09</v>
      </c>
      <c r="M101" s="5">
        <v>0</v>
      </c>
      <c r="N101" s="5">
        <v>0</v>
      </c>
    </row>
    <row r="102" spans="1:14" ht="14.25" customHeight="1">
      <c r="A102" s="5"/>
      <c r="B102" s="24"/>
      <c r="C102" s="48"/>
      <c r="D102" s="26">
        <f aca="true" t="shared" si="16" ref="D102:N102">SUM(D95:D101)</f>
        <v>27.199999999999996</v>
      </c>
      <c r="E102" s="26">
        <f t="shared" si="16"/>
        <v>23.900000000000006</v>
      </c>
      <c r="F102" s="26">
        <f t="shared" si="16"/>
        <v>89</v>
      </c>
      <c r="G102" s="26">
        <f t="shared" si="16"/>
        <v>692</v>
      </c>
      <c r="H102" s="26">
        <f t="shared" si="16"/>
        <v>82.5</v>
      </c>
      <c r="I102" s="26">
        <f t="shared" si="16"/>
        <v>199.4</v>
      </c>
      <c r="J102" s="26">
        <f t="shared" si="16"/>
        <v>373</v>
      </c>
      <c r="K102" s="26">
        <f t="shared" si="16"/>
        <v>11.32</v>
      </c>
      <c r="L102" s="26">
        <f t="shared" si="16"/>
        <v>0.48</v>
      </c>
      <c r="M102" s="26">
        <f t="shared" si="16"/>
        <v>24.05</v>
      </c>
      <c r="N102" s="26">
        <f t="shared" si="16"/>
        <v>0.1</v>
      </c>
    </row>
    <row r="103" spans="1:14" ht="14.25" customHeight="1">
      <c r="A103" s="5"/>
      <c r="B103" s="12" t="s">
        <v>35</v>
      </c>
      <c r="C103" s="48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25.5" customHeight="1">
      <c r="A104" s="5">
        <v>96</v>
      </c>
      <c r="B104" s="47" t="s">
        <v>108</v>
      </c>
      <c r="C104" s="23" t="s">
        <v>61</v>
      </c>
      <c r="D104" s="5">
        <v>5</v>
      </c>
      <c r="E104" s="5">
        <v>4.8</v>
      </c>
      <c r="F104" s="5">
        <v>17.3</v>
      </c>
      <c r="G104" s="5">
        <v>133</v>
      </c>
      <c r="H104" s="5">
        <v>25</v>
      </c>
      <c r="I104" s="5">
        <v>31</v>
      </c>
      <c r="J104" s="5">
        <v>109</v>
      </c>
      <c r="K104" s="5">
        <v>1.3</v>
      </c>
      <c r="L104" s="5">
        <v>0.11</v>
      </c>
      <c r="M104" s="5">
        <v>7.55</v>
      </c>
      <c r="N104" s="5">
        <v>0.01</v>
      </c>
    </row>
    <row r="105" spans="1:14" ht="14.25" customHeight="1">
      <c r="A105" s="27">
        <v>259</v>
      </c>
      <c r="B105" s="40" t="s">
        <v>109</v>
      </c>
      <c r="C105" s="29" t="s">
        <v>31</v>
      </c>
      <c r="D105" s="5">
        <v>10.9</v>
      </c>
      <c r="E105" s="5">
        <v>6.2</v>
      </c>
      <c r="F105" s="5">
        <v>24.9</v>
      </c>
      <c r="G105" s="5">
        <v>189</v>
      </c>
      <c r="H105" s="5">
        <v>16.4</v>
      </c>
      <c r="I105" s="5">
        <v>237</v>
      </c>
      <c r="J105" s="5">
        <v>36</v>
      </c>
      <c r="K105" s="5">
        <v>4.6</v>
      </c>
      <c r="L105" s="5">
        <v>0.25</v>
      </c>
      <c r="M105" s="5">
        <v>14.3</v>
      </c>
      <c r="N105" s="5">
        <v>0</v>
      </c>
    </row>
    <row r="106" spans="1:14" ht="25.5" customHeight="1">
      <c r="A106" s="27" t="s">
        <v>110</v>
      </c>
      <c r="B106" s="49" t="s">
        <v>111</v>
      </c>
      <c r="C106" s="29" t="s">
        <v>112</v>
      </c>
      <c r="D106" s="27">
        <v>0.30000000000000004</v>
      </c>
      <c r="E106" s="27">
        <v>2</v>
      </c>
      <c r="F106" s="27">
        <v>3.9</v>
      </c>
      <c r="G106" s="27">
        <v>35</v>
      </c>
      <c r="H106" s="27">
        <v>17</v>
      </c>
      <c r="I106" s="27">
        <v>5.7</v>
      </c>
      <c r="J106" s="27">
        <v>11</v>
      </c>
      <c r="K106" s="27">
        <v>0.2</v>
      </c>
      <c r="L106" s="27">
        <v>0.01</v>
      </c>
      <c r="M106" s="27">
        <v>10.5</v>
      </c>
      <c r="N106" s="27">
        <v>0</v>
      </c>
    </row>
    <row r="107" spans="1:14" ht="14.25" customHeight="1">
      <c r="A107" s="5" t="s">
        <v>88</v>
      </c>
      <c r="B107" s="40" t="s">
        <v>113</v>
      </c>
      <c r="C107" s="23" t="s">
        <v>31</v>
      </c>
      <c r="D107" s="5">
        <v>0.2</v>
      </c>
      <c r="E107" s="5">
        <v>0.1</v>
      </c>
      <c r="F107" s="5">
        <v>17</v>
      </c>
      <c r="G107" s="5">
        <v>70</v>
      </c>
      <c r="H107" s="5">
        <v>12</v>
      </c>
      <c r="I107" s="5">
        <v>8</v>
      </c>
      <c r="J107" s="5">
        <v>9</v>
      </c>
      <c r="K107" s="5">
        <v>0.2</v>
      </c>
      <c r="L107" s="5">
        <v>0.01</v>
      </c>
      <c r="M107" s="5">
        <v>4.5</v>
      </c>
      <c r="N107" s="5">
        <v>0</v>
      </c>
    </row>
    <row r="108" spans="1:14" ht="14.25" customHeight="1">
      <c r="A108" s="5">
        <v>338</v>
      </c>
      <c r="B108" s="22" t="s">
        <v>56</v>
      </c>
      <c r="C108" s="16" t="s">
        <v>57</v>
      </c>
      <c r="D108" s="5">
        <v>0.5</v>
      </c>
      <c r="E108" s="5">
        <v>0.5</v>
      </c>
      <c r="F108" s="5">
        <v>11.7</v>
      </c>
      <c r="G108" s="5">
        <v>57</v>
      </c>
      <c r="H108" s="5">
        <v>19</v>
      </c>
      <c r="I108" s="5">
        <v>11</v>
      </c>
      <c r="J108" s="5">
        <v>14</v>
      </c>
      <c r="K108" s="5">
        <v>2.7</v>
      </c>
      <c r="L108" s="5">
        <v>0.04</v>
      </c>
      <c r="M108" s="5">
        <v>12</v>
      </c>
      <c r="N108" s="5">
        <v>0</v>
      </c>
    </row>
    <row r="109" spans="1:14" ht="27" customHeight="1">
      <c r="A109" s="5"/>
      <c r="B109" s="34" t="s">
        <v>44</v>
      </c>
      <c r="C109" s="23" t="s">
        <v>45</v>
      </c>
      <c r="D109" s="5">
        <v>4.5</v>
      </c>
      <c r="E109" s="35">
        <v>0.9</v>
      </c>
      <c r="F109" s="5">
        <v>30</v>
      </c>
      <c r="G109" s="5">
        <v>147</v>
      </c>
      <c r="H109" s="5">
        <v>32.7</v>
      </c>
      <c r="I109" s="5">
        <v>24</v>
      </c>
      <c r="J109" s="5">
        <v>72</v>
      </c>
      <c r="K109" s="5">
        <v>1.77</v>
      </c>
      <c r="L109" s="5">
        <v>0.19</v>
      </c>
      <c r="M109" s="5">
        <v>0</v>
      </c>
      <c r="N109" s="5">
        <v>0</v>
      </c>
    </row>
    <row r="110" spans="1:14" ht="14.25" customHeight="1">
      <c r="A110" s="5"/>
      <c r="B110" s="24" t="s">
        <v>34</v>
      </c>
      <c r="C110" s="16"/>
      <c r="D110" s="26">
        <f aca="true" t="shared" si="17" ref="D110:N110">SUM(D104:D109)</f>
        <v>21.4</v>
      </c>
      <c r="E110" s="26">
        <f t="shared" si="17"/>
        <v>14.5</v>
      </c>
      <c r="F110" s="26">
        <f t="shared" si="17"/>
        <v>104.8</v>
      </c>
      <c r="G110" s="26">
        <f t="shared" si="17"/>
        <v>631</v>
      </c>
      <c r="H110" s="26">
        <f t="shared" si="17"/>
        <v>122.10000000000001</v>
      </c>
      <c r="I110" s="26">
        <f t="shared" si="17"/>
        <v>316.7</v>
      </c>
      <c r="J110" s="26">
        <f t="shared" si="17"/>
        <v>251</v>
      </c>
      <c r="K110" s="26">
        <f t="shared" si="17"/>
        <v>10.77</v>
      </c>
      <c r="L110" s="26">
        <f t="shared" si="17"/>
        <v>0.61</v>
      </c>
      <c r="M110" s="26">
        <f t="shared" si="17"/>
        <v>48.85</v>
      </c>
      <c r="N110" s="26">
        <f t="shared" si="17"/>
        <v>0.01</v>
      </c>
    </row>
    <row r="111" spans="1:14" ht="14.25" customHeight="1">
      <c r="A111" s="5"/>
      <c r="B111" s="12" t="s">
        <v>46</v>
      </c>
      <c r="C111" s="48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4.25" customHeight="1">
      <c r="A112" s="11"/>
      <c r="B112" s="22" t="s">
        <v>47</v>
      </c>
      <c r="C112" s="16" t="s">
        <v>31</v>
      </c>
      <c r="D112" s="5">
        <v>6</v>
      </c>
      <c r="E112" s="5">
        <v>6.4</v>
      </c>
      <c r="F112" s="5">
        <v>9.4</v>
      </c>
      <c r="G112" s="5">
        <v>120</v>
      </c>
      <c r="H112" s="5">
        <v>240</v>
      </c>
      <c r="I112" s="5">
        <v>28</v>
      </c>
      <c r="J112" s="5">
        <v>180</v>
      </c>
      <c r="K112" s="5">
        <v>0.2</v>
      </c>
      <c r="L112" s="5">
        <v>0.30000000000000004</v>
      </c>
      <c r="M112" s="5">
        <v>17</v>
      </c>
      <c r="N112" s="5">
        <v>0.18</v>
      </c>
    </row>
    <row r="113" spans="1:14" ht="14.25" customHeight="1">
      <c r="A113" s="5" t="s">
        <v>114</v>
      </c>
      <c r="B113" s="36" t="s">
        <v>115</v>
      </c>
      <c r="C113" s="29" t="s">
        <v>26</v>
      </c>
      <c r="D113" s="5">
        <v>6.5</v>
      </c>
      <c r="E113" s="5">
        <v>7.2</v>
      </c>
      <c r="F113" s="5">
        <v>30.6</v>
      </c>
      <c r="G113" s="5">
        <v>239</v>
      </c>
      <c r="H113" s="5">
        <v>9</v>
      </c>
      <c r="I113" s="5">
        <v>8</v>
      </c>
      <c r="J113" s="5">
        <v>42</v>
      </c>
      <c r="K113" s="5">
        <v>0.62</v>
      </c>
      <c r="L113" s="5">
        <v>0.06</v>
      </c>
      <c r="M113" s="5">
        <v>0</v>
      </c>
      <c r="N113" s="5">
        <v>0.02</v>
      </c>
    </row>
    <row r="114" spans="1:14" ht="14.25" customHeight="1">
      <c r="A114" s="11"/>
      <c r="B114" s="24" t="s">
        <v>34</v>
      </c>
      <c r="C114" s="16"/>
      <c r="D114" s="26">
        <f aca="true" t="shared" si="18" ref="D114:N114">SUM(D112:D113)</f>
        <v>12.5</v>
      </c>
      <c r="E114" s="26">
        <f t="shared" si="18"/>
        <v>13.600000000000001</v>
      </c>
      <c r="F114" s="26">
        <f t="shared" si="18"/>
        <v>40</v>
      </c>
      <c r="G114" s="26">
        <f t="shared" si="18"/>
        <v>359</v>
      </c>
      <c r="H114" s="26">
        <f t="shared" si="18"/>
        <v>249</v>
      </c>
      <c r="I114" s="26">
        <f t="shared" si="18"/>
        <v>36</v>
      </c>
      <c r="J114" s="26">
        <f t="shared" si="18"/>
        <v>222</v>
      </c>
      <c r="K114" s="26">
        <f t="shared" si="18"/>
        <v>0.8200000000000001</v>
      </c>
      <c r="L114" s="26">
        <f t="shared" si="18"/>
        <v>0.36000000000000004</v>
      </c>
      <c r="M114" s="26">
        <f t="shared" si="18"/>
        <v>17</v>
      </c>
      <c r="N114" s="26">
        <f t="shared" si="18"/>
        <v>0.19999999999999998</v>
      </c>
    </row>
    <row r="115" spans="1:14" ht="14.25" customHeight="1">
      <c r="A115" s="11"/>
      <c r="B115" s="37" t="s">
        <v>51</v>
      </c>
      <c r="C115" s="48"/>
      <c r="D115" s="38">
        <f aca="true" t="shared" si="19" ref="D115:N115">D102+D110+D114</f>
        <v>61.099999999999994</v>
      </c>
      <c r="E115" s="38">
        <f t="shared" si="19"/>
        <v>52.00000000000001</v>
      </c>
      <c r="F115" s="38">
        <f t="shared" si="19"/>
        <v>233.8</v>
      </c>
      <c r="G115" s="38">
        <f t="shared" si="19"/>
        <v>1682</v>
      </c>
      <c r="H115" s="38">
        <f t="shared" si="19"/>
        <v>453.6</v>
      </c>
      <c r="I115" s="38">
        <f t="shared" si="19"/>
        <v>552.1</v>
      </c>
      <c r="J115" s="38">
        <f t="shared" si="19"/>
        <v>846</v>
      </c>
      <c r="K115" s="38">
        <f t="shared" si="19"/>
        <v>22.91</v>
      </c>
      <c r="L115" s="38">
        <f t="shared" si="19"/>
        <v>1.45</v>
      </c>
      <c r="M115" s="38">
        <f t="shared" si="19"/>
        <v>89.9</v>
      </c>
      <c r="N115" s="38">
        <f t="shared" si="19"/>
        <v>0.31</v>
      </c>
    </row>
    <row r="116" spans="1:14" ht="14.25" customHeight="1">
      <c r="A116" s="11"/>
      <c r="B116" s="8" t="s">
        <v>116</v>
      </c>
      <c r="C116" s="48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4.25" customHeight="1">
      <c r="A117" s="11"/>
      <c r="B117" s="10" t="s">
        <v>18</v>
      </c>
      <c r="C117" s="48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4.25" customHeight="1">
      <c r="A118" s="11"/>
      <c r="B118" s="12" t="s">
        <v>19</v>
      </c>
      <c r="C118" s="48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4.25" customHeight="1">
      <c r="A119" s="27" t="s">
        <v>117</v>
      </c>
      <c r="B119" s="40" t="s">
        <v>118</v>
      </c>
      <c r="C119" s="29" t="s">
        <v>24</v>
      </c>
      <c r="D119" s="27">
        <v>8.8</v>
      </c>
      <c r="E119" s="27">
        <v>11.4</v>
      </c>
      <c r="F119" s="27">
        <v>24.6</v>
      </c>
      <c r="G119" s="27">
        <v>236</v>
      </c>
      <c r="H119" s="27">
        <v>81</v>
      </c>
      <c r="I119" s="27">
        <v>12</v>
      </c>
      <c r="J119" s="27">
        <v>91</v>
      </c>
      <c r="K119" s="27">
        <v>0.81</v>
      </c>
      <c r="L119" s="27">
        <v>0.05</v>
      </c>
      <c r="M119" s="27">
        <v>0.11</v>
      </c>
      <c r="N119" s="27">
        <v>0.08</v>
      </c>
    </row>
    <row r="120" spans="1:14" ht="14.25" customHeight="1">
      <c r="A120" s="27">
        <v>337</v>
      </c>
      <c r="B120" s="32" t="s">
        <v>119</v>
      </c>
      <c r="C120" s="29" t="s">
        <v>120</v>
      </c>
      <c r="D120" s="27">
        <v>6.4</v>
      </c>
      <c r="E120" s="27">
        <v>5.8</v>
      </c>
      <c r="F120" s="27">
        <v>0.4</v>
      </c>
      <c r="G120" s="27">
        <v>79</v>
      </c>
      <c r="H120" s="27">
        <v>28</v>
      </c>
      <c r="I120" s="27">
        <v>6</v>
      </c>
      <c r="J120" s="27">
        <v>96</v>
      </c>
      <c r="K120" s="27">
        <v>1.25</v>
      </c>
      <c r="L120" s="27">
        <v>0.04</v>
      </c>
      <c r="M120" s="27">
        <v>0</v>
      </c>
      <c r="N120" s="27">
        <v>0.13</v>
      </c>
    </row>
    <row r="121" spans="1:14" ht="14.25" customHeight="1">
      <c r="A121" s="27"/>
      <c r="B121" s="32" t="s">
        <v>27</v>
      </c>
      <c r="C121" s="29" t="s">
        <v>28</v>
      </c>
      <c r="D121" s="5">
        <v>0</v>
      </c>
      <c r="E121" s="5">
        <v>0</v>
      </c>
      <c r="F121" s="5">
        <v>15</v>
      </c>
      <c r="G121" s="5">
        <v>60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</row>
    <row r="122" spans="1:14" ht="14.25" customHeight="1">
      <c r="A122" s="27">
        <v>338</v>
      </c>
      <c r="B122" s="32" t="s">
        <v>106</v>
      </c>
      <c r="C122" s="29" t="s">
        <v>107</v>
      </c>
      <c r="D122" s="5">
        <v>0.7</v>
      </c>
      <c r="E122" s="5">
        <v>0.6000000000000001</v>
      </c>
      <c r="F122" s="5">
        <v>17.6</v>
      </c>
      <c r="G122" s="5">
        <v>80</v>
      </c>
      <c r="H122" s="5">
        <v>32.8</v>
      </c>
      <c r="I122" s="5">
        <v>20.4</v>
      </c>
      <c r="J122" s="5">
        <v>27</v>
      </c>
      <c r="K122" s="5">
        <v>3.91</v>
      </c>
      <c r="L122" s="5">
        <v>0.04</v>
      </c>
      <c r="M122" s="5">
        <v>8.5</v>
      </c>
      <c r="N122" s="5">
        <v>0</v>
      </c>
    </row>
    <row r="123" spans="1:14" ht="14.25" customHeight="1">
      <c r="A123" s="5" t="s">
        <v>29</v>
      </c>
      <c r="B123" s="36" t="s">
        <v>30</v>
      </c>
      <c r="C123" s="23" t="s">
        <v>31</v>
      </c>
      <c r="D123" s="5">
        <v>2.3</v>
      </c>
      <c r="E123" s="5">
        <v>1.8</v>
      </c>
      <c r="F123" s="5">
        <v>25</v>
      </c>
      <c r="G123" s="5">
        <v>125</v>
      </c>
      <c r="H123" s="5">
        <v>61</v>
      </c>
      <c r="I123" s="5">
        <v>7</v>
      </c>
      <c r="J123" s="5">
        <v>45</v>
      </c>
      <c r="K123" s="5">
        <v>0.1</v>
      </c>
      <c r="L123" s="5">
        <v>0.24</v>
      </c>
      <c r="M123" s="5">
        <v>0.65</v>
      </c>
      <c r="N123" s="5">
        <v>0.01</v>
      </c>
    </row>
    <row r="124" spans="1:14" ht="14.25" customHeight="1">
      <c r="A124" s="5"/>
      <c r="B124" s="36" t="s">
        <v>32</v>
      </c>
      <c r="C124" s="23" t="s">
        <v>33</v>
      </c>
      <c r="D124" s="5">
        <v>2.4</v>
      </c>
      <c r="E124" s="5">
        <v>0.6</v>
      </c>
      <c r="F124" s="5">
        <v>17.1</v>
      </c>
      <c r="G124" s="5">
        <v>84</v>
      </c>
      <c r="H124" s="5">
        <v>11.7</v>
      </c>
      <c r="I124" s="5">
        <v>10</v>
      </c>
      <c r="J124" s="5">
        <v>27</v>
      </c>
      <c r="K124" s="5">
        <v>0.6</v>
      </c>
      <c r="L124" s="5">
        <v>0.09</v>
      </c>
      <c r="M124" s="5">
        <v>0</v>
      </c>
      <c r="N124" s="5">
        <v>0</v>
      </c>
    </row>
    <row r="125" spans="1:14" ht="14.25" customHeight="1">
      <c r="A125" s="5"/>
      <c r="B125" s="50" t="s">
        <v>34</v>
      </c>
      <c r="C125" s="23"/>
      <c r="D125" s="26">
        <f aca="true" t="shared" si="20" ref="D125:N125">SUM(D119:D124)</f>
        <v>20.599999999999998</v>
      </c>
      <c r="E125" s="26">
        <f t="shared" si="20"/>
        <v>20.200000000000003</v>
      </c>
      <c r="F125" s="26">
        <f t="shared" si="20"/>
        <v>99.69999999999999</v>
      </c>
      <c r="G125" s="26">
        <f t="shared" si="20"/>
        <v>664</v>
      </c>
      <c r="H125" s="26">
        <f t="shared" si="20"/>
        <v>214.5</v>
      </c>
      <c r="I125" s="26">
        <f t="shared" si="20"/>
        <v>55.4</v>
      </c>
      <c r="J125" s="26">
        <f t="shared" si="20"/>
        <v>286</v>
      </c>
      <c r="K125" s="26">
        <f t="shared" si="20"/>
        <v>6.67</v>
      </c>
      <c r="L125" s="26">
        <f t="shared" si="20"/>
        <v>0.45999999999999996</v>
      </c>
      <c r="M125" s="26">
        <f t="shared" si="20"/>
        <v>9.26</v>
      </c>
      <c r="N125" s="26">
        <f t="shared" si="20"/>
        <v>0.22000000000000003</v>
      </c>
    </row>
    <row r="126" spans="1:14" ht="14.25" customHeight="1">
      <c r="A126" s="11"/>
      <c r="B126" s="12" t="s">
        <v>35</v>
      </c>
      <c r="C126" s="48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4.25" customHeight="1">
      <c r="A127" s="5">
        <v>99</v>
      </c>
      <c r="B127" s="51" t="s">
        <v>121</v>
      </c>
      <c r="C127" s="29" t="s">
        <v>81</v>
      </c>
      <c r="D127" s="5">
        <v>4.7</v>
      </c>
      <c r="E127" s="5">
        <v>5.4</v>
      </c>
      <c r="F127" s="5">
        <v>9.3</v>
      </c>
      <c r="G127" s="5">
        <v>111</v>
      </c>
      <c r="H127" s="5">
        <v>22</v>
      </c>
      <c r="I127" s="5">
        <v>21</v>
      </c>
      <c r="J127" s="5">
        <v>51</v>
      </c>
      <c r="K127" s="5">
        <v>0.77</v>
      </c>
      <c r="L127" s="5">
        <v>0.07</v>
      </c>
      <c r="M127" s="5">
        <v>12.75</v>
      </c>
      <c r="N127" s="5">
        <v>0</v>
      </c>
    </row>
    <row r="128" spans="1:14" ht="14.25" customHeight="1">
      <c r="A128" s="27">
        <v>265</v>
      </c>
      <c r="B128" s="40" t="s">
        <v>122</v>
      </c>
      <c r="C128" s="29" t="s">
        <v>31</v>
      </c>
      <c r="D128" s="27">
        <v>14.72</v>
      </c>
      <c r="E128" s="27">
        <v>9.75</v>
      </c>
      <c r="F128" s="27">
        <v>36.72</v>
      </c>
      <c r="G128" s="27">
        <v>309</v>
      </c>
      <c r="H128" s="27">
        <v>12</v>
      </c>
      <c r="I128" s="27">
        <v>35</v>
      </c>
      <c r="J128" s="27">
        <v>95</v>
      </c>
      <c r="K128" s="27">
        <v>0.82</v>
      </c>
      <c r="L128" s="27">
        <v>0.05</v>
      </c>
      <c r="M128" s="27">
        <v>1.21</v>
      </c>
      <c r="N128" s="27">
        <v>0</v>
      </c>
    </row>
    <row r="129" spans="1:14" ht="14.25" customHeight="1">
      <c r="A129" s="5">
        <v>338</v>
      </c>
      <c r="B129" s="22" t="s">
        <v>56</v>
      </c>
      <c r="C129" s="16" t="s">
        <v>57</v>
      </c>
      <c r="D129" s="5">
        <v>0.5</v>
      </c>
      <c r="E129" s="5">
        <v>0.5</v>
      </c>
      <c r="F129" s="5">
        <v>11.7</v>
      </c>
      <c r="G129" s="5">
        <v>57</v>
      </c>
      <c r="H129" s="5">
        <v>19</v>
      </c>
      <c r="I129" s="5">
        <v>11</v>
      </c>
      <c r="J129" s="5">
        <v>14</v>
      </c>
      <c r="K129" s="5">
        <v>2.7</v>
      </c>
      <c r="L129" s="5">
        <v>0.04</v>
      </c>
      <c r="M129" s="5">
        <v>12</v>
      </c>
      <c r="N129" s="5">
        <v>0</v>
      </c>
    </row>
    <row r="130" spans="1:14" ht="14.25" customHeight="1">
      <c r="A130" s="5" t="s">
        <v>78</v>
      </c>
      <c r="B130" s="30" t="s">
        <v>79</v>
      </c>
      <c r="C130" s="23" t="s">
        <v>31</v>
      </c>
      <c r="D130" s="5">
        <v>0</v>
      </c>
      <c r="E130" s="5">
        <v>0</v>
      </c>
      <c r="F130" s="5">
        <v>33</v>
      </c>
      <c r="G130" s="5">
        <v>132</v>
      </c>
      <c r="H130" s="5">
        <v>0.30000000000000004</v>
      </c>
      <c r="I130" s="5">
        <v>0</v>
      </c>
      <c r="J130" s="5">
        <v>0</v>
      </c>
      <c r="K130" s="5">
        <v>0.03</v>
      </c>
      <c r="L130" s="5">
        <v>0</v>
      </c>
      <c r="M130" s="5">
        <v>0.01</v>
      </c>
      <c r="N130" s="5">
        <v>0</v>
      </c>
    </row>
    <row r="131" spans="1:14" ht="27" customHeight="1">
      <c r="A131" s="11"/>
      <c r="B131" s="52" t="s">
        <v>44</v>
      </c>
      <c r="C131" s="23" t="s">
        <v>45</v>
      </c>
      <c r="D131" s="5">
        <v>4.5</v>
      </c>
      <c r="E131" s="35">
        <v>0.9</v>
      </c>
      <c r="F131" s="5">
        <v>30</v>
      </c>
      <c r="G131" s="5">
        <v>147</v>
      </c>
      <c r="H131" s="5">
        <v>32.7</v>
      </c>
      <c r="I131" s="5">
        <v>24</v>
      </c>
      <c r="J131" s="5">
        <v>72</v>
      </c>
      <c r="K131" s="5">
        <v>1.77</v>
      </c>
      <c r="L131" s="5">
        <v>0.19</v>
      </c>
      <c r="M131" s="5">
        <v>0</v>
      </c>
      <c r="N131" s="5">
        <v>0</v>
      </c>
    </row>
    <row r="132" spans="1:14" ht="14.25" customHeight="1">
      <c r="A132" s="11"/>
      <c r="B132" s="50" t="s">
        <v>34</v>
      </c>
      <c r="C132" s="23"/>
      <c r="D132" s="26">
        <f aca="true" t="shared" si="21" ref="D132:N132">SUM(D127:D131)</f>
        <v>24.42</v>
      </c>
      <c r="E132" s="26">
        <f t="shared" si="21"/>
        <v>16.55</v>
      </c>
      <c r="F132" s="26">
        <f t="shared" si="21"/>
        <v>120.72</v>
      </c>
      <c r="G132" s="26">
        <f t="shared" si="21"/>
        <v>756</v>
      </c>
      <c r="H132" s="26">
        <f t="shared" si="21"/>
        <v>86</v>
      </c>
      <c r="I132" s="26">
        <f t="shared" si="21"/>
        <v>91</v>
      </c>
      <c r="J132" s="26">
        <f t="shared" si="21"/>
        <v>232</v>
      </c>
      <c r="K132" s="26">
        <f t="shared" si="21"/>
        <v>6.09</v>
      </c>
      <c r="L132" s="26">
        <f t="shared" si="21"/>
        <v>0.35</v>
      </c>
      <c r="M132" s="26">
        <f t="shared" si="21"/>
        <v>25.970000000000002</v>
      </c>
      <c r="N132" s="26">
        <f t="shared" si="21"/>
        <v>0</v>
      </c>
    </row>
    <row r="133" spans="1:14" ht="14.25" customHeight="1">
      <c r="A133" s="11"/>
      <c r="B133" s="12" t="s">
        <v>46</v>
      </c>
      <c r="C133" s="48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4.25" customHeight="1">
      <c r="A134" s="5"/>
      <c r="B134" s="53" t="s">
        <v>47</v>
      </c>
      <c r="C134" s="16" t="s">
        <v>31</v>
      </c>
      <c r="D134" s="5">
        <v>6</v>
      </c>
      <c r="E134" s="5">
        <v>6.4</v>
      </c>
      <c r="F134" s="5">
        <v>9.4</v>
      </c>
      <c r="G134" s="5">
        <v>120</v>
      </c>
      <c r="H134" s="5">
        <v>240</v>
      </c>
      <c r="I134" s="5">
        <v>28</v>
      </c>
      <c r="J134" s="5">
        <v>180</v>
      </c>
      <c r="K134" s="5">
        <v>0.2</v>
      </c>
      <c r="L134" s="5">
        <v>0.30000000000000004</v>
      </c>
      <c r="M134" s="5">
        <v>17</v>
      </c>
      <c r="N134" s="5">
        <v>0.18</v>
      </c>
    </row>
    <row r="135" spans="1:14" ht="14.25" customHeight="1">
      <c r="A135" s="5" t="s">
        <v>48</v>
      </c>
      <c r="B135" s="36" t="s">
        <v>49</v>
      </c>
      <c r="C135" s="29" t="s">
        <v>50</v>
      </c>
      <c r="D135" s="5">
        <v>6.5</v>
      </c>
      <c r="E135" s="5">
        <v>7.3</v>
      </c>
      <c r="F135" s="5">
        <v>34.9</v>
      </c>
      <c r="G135" s="5">
        <v>260</v>
      </c>
      <c r="H135" s="5">
        <v>27</v>
      </c>
      <c r="I135" s="5">
        <v>11</v>
      </c>
      <c r="J135" s="5">
        <v>58</v>
      </c>
      <c r="K135" s="5">
        <v>0.66</v>
      </c>
      <c r="L135" s="5">
        <v>0.07</v>
      </c>
      <c r="M135" s="5">
        <v>0.04</v>
      </c>
      <c r="N135" s="5">
        <v>0.04</v>
      </c>
    </row>
    <row r="136" spans="1:14" ht="14.25" customHeight="1">
      <c r="A136" s="11"/>
      <c r="B136" s="50" t="s">
        <v>34</v>
      </c>
      <c r="C136" s="16"/>
      <c r="D136" s="26">
        <f aca="true" t="shared" si="22" ref="D136:N136">SUM(D134:D135)</f>
        <v>12.5</v>
      </c>
      <c r="E136" s="26">
        <f t="shared" si="22"/>
        <v>13.7</v>
      </c>
      <c r="F136" s="26">
        <f t="shared" si="22"/>
        <v>44.3</v>
      </c>
      <c r="G136" s="26">
        <f t="shared" si="22"/>
        <v>380</v>
      </c>
      <c r="H136" s="26">
        <f t="shared" si="22"/>
        <v>267</v>
      </c>
      <c r="I136" s="26">
        <f t="shared" si="22"/>
        <v>39</v>
      </c>
      <c r="J136" s="26">
        <f t="shared" si="22"/>
        <v>238</v>
      </c>
      <c r="K136" s="26">
        <f t="shared" si="22"/>
        <v>0.8600000000000001</v>
      </c>
      <c r="L136" s="26">
        <f t="shared" si="22"/>
        <v>0.37000000000000005</v>
      </c>
      <c r="M136" s="26">
        <f t="shared" si="22"/>
        <v>17.04</v>
      </c>
      <c r="N136" s="26">
        <f t="shared" si="22"/>
        <v>0.22</v>
      </c>
    </row>
    <row r="137" spans="1:14" ht="14.25" customHeight="1">
      <c r="A137" s="11"/>
      <c r="B137" s="54" t="s">
        <v>51</v>
      </c>
      <c r="C137" s="55"/>
      <c r="D137" s="38">
        <f aca="true" t="shared" si="23" ref="D137:N137">SUM(D125+D132+D136)</f>
        <v>57.519999999999996</v>
      </c>
      <c r="E137" s="38">
        <f t="shared" si="23"/>
        <v>50.45</v>
      </c>
      <c r="F137" s="38">
        <f t="shared" si="23"/>
        <v>264.71999999999997</v>
      </c>
      <c r="G137" s="38">
        <f t="shared" si="23"/>
        <v>1800</v>
      </c>
      <c r="H137" s="38">
        <f t="shared" si="23"/>
        <v>567.5</v>
      </c>
      <c r="I137" s="38">
        <f t="shared" si="23"/>
        <v>185.4</v>
      </c>
      <c r="J137" s="38">
        <f t="shared" si="23"/>
        <v>756</v>
      </c>
      <c r="K137" s="38">
        <f t="shared" si="23"/>
        <v>13.62</v>
      </c>
      <c r="L137" s="38">
        <f t="shared" si="23"/>
        <v>1.18</v>
      </c>
      <c r="M137" s="38">
        <f t="shared" si="23"/>
        <v>52.27</v>
      </c>
      <c r="N137" s="38">
        <f t="shared" si="23"/>
        <v>0.44000000000000006</v>
      </c>
    </row>
    <row r="138" spans="1:14" ht="14.25" customHeight="1">
      <c r="A138" s="11"/>
      <c r="B138" s="10" t="s">
        <v>52</v>
      </c>
      <c r="C138" s="48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4.25" customHeight="1">
      <c r="A139" s="11"/>
      <c r="B139" s="12" t="s">
        <v>19</v>
      </c>
      <c r="C139" s="48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s="31" customFormat="1" ht="14.25" customHeight="1">
      <c r="A140" s="27">
        <v>234</v>
      </c>
      <c r="B140" s="32" t="s">
        <v>123</v>
      </c>
      <c r="C140" s="29" t="s">
        <v>39</v>
      </c>
      <c r="D140" s="27">
        <v>12.3</v>
      </c>
      <c r="E140" s="27">
        <v>9.8</v>
      </c>
      <c r="F140" s="27">
        <v>17.3</v>
      </c>
      <c r="G140" s="27">
        <v>214</v>
      </c>
      <c r="H140" s="27">
        <v>46</v>
      </c>
      <c r="I140" s="27">
        <v>29</v>
      </c>
      <c r="J140" s="27">
        <v>153</v>
      </c>
      <c r="K140" s="27">
        <v>0.95</v>
      </c>
      <c r="L140" s="27">
        <v>0.09</v>
      </c>
      <c r="M140" s="27">
        <v>0.59</v>
      </c>
      <c r="N140" s="27">
        <v>0.01</v>
      </c>
    </row>
    <row r="141" spans="1:14" ht="14.25" customHeight="1">
      <c r="A141" s="27">
        <v>304</v>
      </c>
      <c r="B141" s="32" t="s">
        <v>65</v>
      </c>
      <c r="C141" s="29" t="s">
        <v>24</v>
      </c>
      <c r="D141" s="5">
        <v>3.7</v>
      </c>
      <c r="E141" s="5">
        <v>6.3</v>
      </c>
      <c r="F141" s="5">
        <v>28.5</v>
      </c>
      <c r="G141" s="5">
        <v>216</v>
      </c>
      <c r="H141" s="5">
        <v>1</v>
      </c>
      <c r="I141" s="5">
        <v>19</v>
      </c>
      <c r="J141" s="5">
        <v>62</v>
      </c>
      <c r="K141" s="5">
        <v>0.52</v>
      </c>
      <c r="L141" s="5">
        <v>0.03</v>
      </c>
      <c r="M141" s="5">
        <v>0</v>
      </c>
      <c r="N141" s="5">
        <v>0.03</v>
      </c>
    </row>
    <row r="142" spans="1:14" ht="14.25" customHeight="1">
      <c r="A142" s="5">
        <v>71</v>
      </c>
      <c r="B142" s="18" t="s">
        <v>75</v>
      </c>
      <c r="C142" s="19" t="s">
        <v>124</v>
      </c>
      <c r="D142" s="5">
        <v>0.2</v>
      </c>
      <c r="E142" s="5">
        <v>0.04</v>
      </c>
      <c r="F142" s="5">
        <v>0.75</v>
      </c>
      <c r="G142" s="5">
        <v>5</v>
      </c>
      <c r="H142" s="5">
        <v>3</v>
      </c>
      <c r="I142" s="5">
        <v>4</v>
      </c>
      <c r="J142" s="5">
        <v>5.5</v>
      </c>
      <c r="K142" s="5">
        <v>0.18</v>
      </c>
      <c r="L142" s="5">
        <v>0.01</v>
      </c>
      <c r="M142" s="5">
        <v>5</v>
      </c>
      <c r="N142" s="5">
        <v>0</v>
      </c>
    </row>
    <row r="143" spans="1:14" ht="14.25" customHeight="1">
      <c r="A143" s="27">
        <v>338</v>
      </c>
      <c r="B143" s="32" t="s">
        <v>106</v>
      </c>
      <c r="C143" s="29" t="s">
        <v>107</v>
      </c>
      <c r="D143" s="5">
        <v>0.7</v>
      </c>
      <c r="E143" s="5">
        <v>0.6000000000000001</v>
      </c>
      <c r="F143" s="5">
        <v>17.6</v>
      </c>
      <c r="G143" s="5">
        <v>80</v>
      </c>
      <c r="H143" s="5">
        <v>32.8</v>
      </c>
      <c r="I143" s="5">
        <v>20.4</v>
      </c>
      <c r="J143" s="5">
        <v>27</v>
      </c>
      <c r="K143" s="5">
        <v>3.91</v>
      </c>
      <c r="L143" s="5">
        <v>0.04</v>
      </c>
      <c r="M143" s="5">
        <v>8.5</v>
      </c>
      <c r="N143" s="5">
        <v>0</v>
      </c>
    </row>
    <row r="144" spans="1:14" ht="14.25" customHeight="1">
      <c r="A144" s="5">
        <v>382</v>
      </c>
      <c r="B144" s="22" t="s">
        <v>94</v>
      </c>
      <c r="C144" s="16" t="s">
        <v>31</v>
      </c>
      <c r="D144" s="5">
        <v>3.9</v>
      </c>
      <c r="E144" s="5">
        <v>3.8</v>
      </c>
      <c r="F144" s="5">
        <v>24.1</v>
      </c>
      <c r="G144" s="5">
        <v>143</v>
      </c>
      <c r="H144" s="5">
        <v>126</v>
      </c>
      <c r="I144" s="5">
        <v>31</v>
      </c>
      <c r="J144" s="5">
        <v>116</v>
      </c>
      <c r="K144" s="5">
        <v>1.03</v>
      </c>
      <c r="L144" s="5">
        <v>0.05</v>
      </c>
      <c r="M144" s="5">
        <v>1.3</v>
      </c>
      <c r="N144" s="5">
        <v>0.02</v>
      </c>
    </row>
    <row r="145" spans="1:14" ht="14.25" customHeight="1">
      <c r="A145" s="5"/>
      <c r="B145" s="36" t="s">
        <v>32</v>
      </c>
      <c r="C145" s="23" t="s">
        <v>33</v>
      </c>
      <c r="D145" s="5">
        <v>2.4</v>
      </c>
      <c r="E145" s="5">
        <v>0.6</v>
      </c>
      <c r="F145" s="5">
        <v>17.1</v>
      </c>
      <c r="G145" s="5">
        <v>84</v>
      </c>
      <c r="H145" s="5">
        <v>11.7</v>
      </c>
      <c r="I145" s="5">
        <v>10</v>
      </c>
      <c r="J145" s="5">
        <v>27</v>
      </c>
      <c r="K145" s="5">
        <v>0.6</v>
      </c>
      <c r="L145" s="5">
        <v>0.09</v>
      </c>
      <c r="M145" s="5">
        <v>0</v>
      </c>
      <c r="N145" s="5">
        <v>0</v>
      </c>
    </row>
    <row r="146" spans="1:14" ht="14.25" customHeight="1">
      <c r="A146" s="5"/>
      <c r="B146" s="50" t="s">
        <v>34</v>
      </c>
      <c r="C146" s="23"/>
      <c r="D146" s="26">
        <f aca="true" t="shared" si="24" ref="D146:N146">SUM(D140:D145)</f>
        <v>23.199999999999996</v>
      </c>
      <c r="E146" s="26">
        <f t="shared" si="24"/>
        <v>21.140000000000004</v>
      </c>
      <c r="F146" s="26">
        <f t="shared" si="24"/>
        <v>105.35</v>
      </c>
      <c r="G146" s="26">
        <f t="shared" si="24"/>
        <v>742</v>
      </c>
      <c r="H146" s="26">
        <f t="shared" si="24"/>
        <v>220.5</v>
      </c>
      <c r="I146" s="26">
        <f t="shared" si="24"/>
        <v>113.4</v>
      </c>
      <c r="J146" s="26">
        <f t="shared" si="24"/>
        <v>390.5</v>
      </c>
      <c r="K146" s="26">
        <f t="shared" si="24"/>
        <v>7.19</v>
      </c>
      <c r="L146" s="26">
        <f t="shared" si="24"/>
        <v>0.31000000000000005</v>
      </c>
      <c r="M146" s="26">
        <f t="shared" si="24"/>
        <v>15.39</v>
      </c>
      <c r="N146" s="26">
        <f t="shared" si="24"/>
        <v>0.06</v>
      </c>
    </row>
    <row r="147" spans="1:14" ht="14.25" customHeight="1">
      <c r="A147" s="5"/>
      <c r="B147" s="56" t="s">
        <v>35</v>
      </c>
      <c r="C147" s="23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28.5" customHeight="1">
      <c r="A148" s="5">
        <v>112</v>
      </c>
      <c r="B148" s="30" t="s">
        <v>125</v>
      </c>
      <c r="C148" s="23" t="s">
        <v>126</v>
      </c>
      <c r="D148" s="5">
        <v>5.2</v>
      </c>
      <c r="E148" s="5">
        <v>4.5</v>
      </c>
      <c r="F148" s="5">
        <v>15</v>
      </c>
      <c r="G148" s="5">
        <v>142</v>
      </c>
      <c r="H148" s="5">
        <v>17</v>
      </c>
      <c r="I148" s="5">
        <v>25</v>
      </c>
      <c r="J148" s="5">
        <v>89</v>
      </c>
      <c r="K148" s="5">
        <v>1.13</v>
      </c>
      <c r="L148" s="5">
        <v>0.1</v>
      </c>
      <c r="M148" s="5">
        <v>6.12</v>
      </c>
      <c r="N148" s="5">
        <v>0</v>
      </c>
    </row>
    <row r="149" spans="1:14" ht="14.25" customHeight="1">
      <c r="A149" s="27">
        <v>289</v>
      </c>
      <c r="B149" s="47" t="s">
        <v>127</v>
      </c>
      <c r="C149" s="29" t="s">
        <v>31</v>
      </c>
      <c r="D149" s="27">
        <v>18.6</v>
      </c>
      <c r="E149" s="27">
        <v>7.3</v>
      </c>
      <c r="F149" s="27">
        <v>15.1</v>
      </c>
      <c r="G149" s="27">
        <v>267</v>
      </c>
      <c r="H149" s="27">
        <v>23</v>
      </c>
      <c r="I149" s="27">
        <v>85</v>
      </c>
      <c r="J149" s="27">
        <v>180</v>
      </c>
      <c r="K149" s="27">
        <v>1.9</v>
      </c>
      <c r="L149" s="27">
        <v>0.13</v>
      </c>
      <c r="M149" s="27">
        <v>8.96</v>
      </c>
      <c r="N149" s="27">
        <v>0.05</v>
      </c>
    </row>
    <row r="150" spans="1:14" ht="26.25" customHeight="1">
      <c r="A150" s="27" t="s">
        <v>110</v>
      </c>
      <c r="B150" s="49" t="s">
        <v>111</v>
      </c>
      <c r="C150" s="29" t="s">
        <v>128</v>
      </c>
      <c r="D150" s="27">
        <v>0.5</v>
      </c>
      <c r="E150" s="27">
        <v>3.5</v>
      </c>
      <c r="F150" s="27">
        <v>6.9</v>
      </c>
      <c r="G150" s="27">
        <v>61</v>
      </c>
      <c r="H150" s="27">
        <v>30</v>
      </c>
      <c r="I150" s="27">
        <v>10</v>
      </c>
      <c r="J150" s="27">
        <v>19</v>
      </c>
      <c r="K150" s="27">
        <v>0.38</v>
      </c>
      <c r="L150" s="27">
        <v>0.01</v>
      </c>
      <c r="M150" s="27">
        <v>18.6</v>
      </c>
      <c r="N150" s="27">
        <v>0</v>
      </c>
    </row>
    <row r="151" spans="1:14" ht="14.25" customHeight="1">
      <c r="A151" s="5">
        <v>349</v>
      </c>
      <c r="B151" s="33" t="s">
        <v>43</v>
      </c>
      <c r="C151" s="16" t="s">
        <v>31</v>
      </c>
      <c r="D151" s="5">
        <v>0.6000000000000001</v>
      </c>
      <c r="E151" s="5">
        <v>0</v>
      </c>
      <c r="F151" s="5">
        <v>20.9</v>
      </c>
      <c r="G151" s="5">
        <v>83</v>
      </c>
      <c r="H151" s="5">
        <v>23</v>
      </c>
      <c r="I151" s="5">
        <v>18</v>
      </c>
      <c r="J151" s="5">
        <v>38</v>
      </c>
      <c r="K151" s="5">
        <v>0.6000000000000001</v>
      </c>
      <c r="L151" s="5">
        <v>0.01</v>
      </c>
      <c r="M151" s="5">
        <v>1.09</v>
      </c>
      <c r="N151" s="5">
        <v>0.2</v>
      </c>
    </row>
    <row r="152" spans="1:14" s="31" customFormat="1" ht="14.25" customHeight="1">
      <c r="A152" s="5">
        <v>338</v>
      </c>
      <c r="B152" s="18" t="s">
        <v>56</v>
      </c>
      <c r="C152" s="16" t="s">
        <v>57</v>
      </c>
      <c r="D152" s="5">
        <v>0.5</v>
      </c>
      <c r="E152" s="5">
        <v>0.5</v>
      </c>
      <c r="F152" s="5">
        <v>11.7</v>
      </c>
      <c r="G152" s="5">
        <v>57</v>
      </c>
      <c r="H152" s="5">
        <v>19</v>
      </c>
      <c r="I152" s="5">
        <v>11</v>
      </c>
      <c r="J152" s="5">
        <v>14</v>
      </c>
      <c r="K152" s="5">
        <v>2.7</v>
      </c>
      <c r="L152" s="5">
        <v>0.04</v>
      </c>
      <c r="M152" s="5">
        <v>12</v>
      </c>
      <c r="N152" s="5">
        <v>0</v>
      </c>
    </row>
    <row r="153" spans="1:14" ht="27" customHeight="1">
      <c r="A153" s="5"/>
      <c r="B153" s="52" t="s">
        <v>44</v>
      </c>
      <c r="C153" s="23" t="s">
        <v>45</v>
      </c>
      <c r="D153" s="5">
        <v>4.5</v>
      </c>
      <c r="E153" s="35">
        <v>0.9</v>
      </c>
      <c r="F153" s="5">
        <v>30</v>
      </c>
      <c r="G153" s="5">
        <v>147</v>
      </c>
      <c r="H153" s="5">
        <v>32.7</v>
      </c>
      <c r="I153" s="5">
        <v>24</v>
      </c>
      <c r="J153" s="5">
        <v>72</v>
      </c>
      <c r="K153" s="5">
        <v>1.77</v>
      </c>
      <c r="L153" s="5">
        <v>0.19</v>
      </c>
      <c r="M153" s="5">
        <v>0</v>
      </c>
      <c r="N153" s="5">
        <v>0</v>
      </c>
    </row>
    <row r="154" spans="1:14" ht="14.25" customHeight="1">
      <c r="A154" s="5"/>
      <c r="B154" s="50" t="s">
        <v>34</v>
      </c>
      <c r="C154" s="23"/>
      <c r="D154" s="26">
        <f aca="true" t="shared" si="25" ref="D154:N154">SUM(D148:D153)</f>
        <v>29.900000000000002</v>
      </c>
      <c r="E154" s="26">
        <f t="shared" si="25"/>
        <v>16.7</v>
      </c>
      <c r="F154" s="26">
        <f t="shared" si="25"/>
        <v>99.6</v>
      </c>
      <c r="G154" s="26">
        <f t="shared" si="25"/>
        <v>757</v>
      </c>
      <c r="H154" s="26">
        <f t="shared" si="25"/>
        <v>144.7</v>
      </c>
      <c r="I154" s="26">
        <f t="shared" si="25"/>
        <v>173</v>
      </c>
      <c r="J154" s="26">
        <f t="shared" si="25"/>
        <v>412</v>
      </c>
      <c r="K154" s="26">
        <f t="shared" si="25"/>
        <v>8.48</v>
      </c>
      <c r="L154" s="26">
        <f t="shared" si="25"/>
        <v>0.48</v>
      </c>
      <c r="M154" s="26">
        <f t="shared" si="25"/>
        <v>46.77000000000001</v>
      </c>
      <c r="N154" s="26">
        <f t="shared" si="25"/>
        <v>0.25</v>
      </c>
    </row>
    <row r="155" spans="1:14" ht="14.25" customHeight="1">
      <c r="A155" s="11"/>
      <c r="B155" s="12" t="s">
        <v>46</v>
      </c>
      <c r="C155" s="48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4.25" customHeight="1">
      <c r="A156" s="5">
        <v>386</v>
      </c>
      <c r="B156" s="22" t="s">
        <v>68</v>
      </c>
      <c r="C156" s="16" t="s">
        <v>31</v>
      </c>
      <c r="D156" s="5">
        <v>5.6</v>
      </c>
      <c r="E156" s="5">
        <v>5</v>
      </c>
      <c r="F156" s="5">
        <v>22</v>
      </c>
      <c r="G156" s="5">
        <v>156</v>
      </c>
      <c r="H156" s="5">
        <v>242</v>
      </c>
      <c r="I156" s="5">
        <v>30</v>
      </c>
      <c r="J156" s="5">
        <v>188</v>
      </c>
      <c r="K156" s="5">
        <v>0.2</v>
      </c>
      <c r="L156" s="5">
        <v>0.06</v>
      </c>
      <c r="M156" s="5">
        <v>1.8</v>
      </c>
      <c r="N156" s="5">
        <v>0.04</v>
      </c>
    </row>
    <row r="157" spans="1:14" ht="14.25" customHeight="1">
      <c r="A157" s="27" t="s">
        <v>69</v>
      </c>
      <c r="B157" s="32" t="s">
        <v>70</v>
      </c>
      <c r="C157" s="29" t="s">
        <v>71</v>
      </c>
      <c r="D157" s="27">
        <v>10.6</v>
      </c>
      <c r="E157" s="27">
        <v>5.7</v>
      </c>
      <c r="F157" s="27">
        <v>20.9</v>
      </c>
      <c r="G157" s="27">
        <v>196</v>
      </c>
      <c r="H157" s="27">
        <v>68</v>
      </c>
      <c r="I157" s="27">
        <v>14</v>
      </c>
      <c r="J157" s="27">
        <v>96</v>
      </c>
      <c r="K157" s="27">
        <v>0.51</v>
      </c>
      <c r="L157" s="27">
        <v>0.05</v>
      </c>
      <c r="M157" s="27">
        <v>0.07</v>
      </c>
      <c r="N157" s="27">
        <v>0.02</v>
      </c>
    </row>
    <row r="158" spans="1:14" ht="14.25" customHeight="1">
      <c r="A158" s="5"/>
      <c r="B158" s="50" t="s">
        <v>34</v>
      </c>
      <c r="C158" s="23"/>
      <c r="D158" s="26">
        <f aca="true" t="shared" si="26" ref="D158:N158">SUM(D156:D157)</f>
        <v>16.2</v>
      </c>
      <c r="E158" s="26">
        <f t="shared" si="26"/>
        <v>10.7</v>
      </c>
      <c r="F158" s="26">
        <f t="shared" si="26"/>
        <v>42.9</v>
      </c>
      <c r="G158" s="26">
        <f t="shared" si="26"/>
        <v>352</v>
      </c>
      <c r="H158" s="26">
        <f t="shared" si="26"/>
        <v>310</v>
      </c>
      <c r="I158" s="26">
        <f t="shared" si="26"/>
        <v>44</v>
      </c>
      <c r="J158" s="26">
        <f t="shared" si="26"/>
        <v>284</v>
      </c>
      <c r="K158" s="26">
        <f t="shared" si="26"/>
        <v>0.71</v>
      </c>
      <c r="L158" s="26">
        <f t="shared" si="26"/>
        <v>0.11</v>
      </c>
      <c r="M158" s="26">
        <f t="shared" si="26"/>
        <v>1.87</v>
      </c>
      <c r="N158" s="26">
        <f t="shared" si="26"/>
        <v>0.06</v>
      </c>
    </row>
    <row r="159" spans="1:14" ht="14.25" customHeight="1">
      <c r="A159" s="5"/>
      <c r="B159" s="57" t="s">
        <v>51</v>
      </c>
      <c r="C159" s="25"/>
      <c r="D159" s="38">
        <f aca="true" t="shared" si="27" ref="D159:N159">SUM(D146+D154+D158)</f>
        <v>69.3</v>
      </c>
      <c r="E159" s="38">
        <f t="shared" si="27"/>
        <v>48.540000000000006</v>
      </c>
      <c r="F159" s="38">
        <f t="shared" si="27"/>
        <v>247.85</v>
      </c>
      <c r="G159" s="38">
        <f t="shared" si="27"/>
        <v>1851</v>
      </c>
      <c r="H159" s="38">
        <f t="shared" si="27"/>
        <v>675.2</v>
      </c>
      <c r="I159" s="38">
        <f t="shared" si="27"/>
        <v>330.4</v>
      </c>
      <c r="J159" s="38">
        <f t="shared" si="27"/>
        <v>1086.5</v>
      </c>
      <c r="K159" s="38">
        <f t="shared" si="27"/>
        <v>16.380000000000003</v>
      </c>
      <c r="L159" s="38">
        <f t="shared" si="27"/>
        <v>0.9</v>
      </c>
      <c r="M159" s="38">
        <f t="shared" si="27"/>
        <v>64.03000000000002</v>
      </c>
      <c r="N159" s="38">
        <f t="shared" si="27"/>
        <v>0.37</v>
      </c>
    </row>
    <row r="160" spans="1:14" ht="14.25" customHeight="1">
      <c r="A160" s="11"/>
      <c r="B160" s="10" t="s">
        <v>72</v>
      </c>
      <c r="C160" s="48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4.25" customHeight="1">
      <c r="A161" s="11"/>
      <c r="B161" s="12" t="s">
        <v>19</v>
      </c>
      <c r="C161" s="48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4.25" customHeight="1">
      <c r="A162" s="5">
        <v>14</v>
      </c>
      <c r="B162" s="22" t="s">
        <v>22</v>
      </c>
      <c r="C162" s="16" t="s">
        <v>21</v>
      </c>
      <c r="D162" s="5">
        <v>0.1</v>
      </c>
      <c r="E162" s="5">
        <v>7.3</v>
      </c>
      <c r="F162" s="5">
        <v>0.1</v>
      </c>
      <c r="G162" s="5">
        <v>66</v>
      </c>
      <c r="H162" s="5">
        <v>2</v>
      </c>
      <c r="I162" s="5">
        <v>0</v>
      </c>
      <c r="J162" s="5">
        <v>3</v>
      </c>
      <c r="K162" s="5">
        <v>0.02</v>
      </c>
      <c r="L162" s="5">
        <v>0</v>
      </c>
      <c r="M162" s="5">
        <v>0</v>
      </c>
      <c r="N162" s="5">
        <v>0.04</v>
      </c>
    </row>
    <row r="163" spans="1:14" s="58" customFormat="1" ht="14.25" customHeight="1">
      <c r="A163" s="5">
        <v>15</v>
      </c>
      <c r="B163" s="15" t="s">
        <v>20</v>
      </c>
      <c r="C163" s="16" t="s">
        <v>21</v>
      </c>
      <c r="D163" s="5">
        <v>2.3</v>
      </c>
      <c r="E163" s="5">
        <v>3</v>
      </c>
      <c r="F163" s="5">
        <v>0</v>
      </c>
      <c r="G163" s="5">
        <v>36</v>
      </c>
      <c r="H163" s="5">
        <v>88</v>
      </c>
      <c r="I163" s="5">
        <v>3.5</v>
      </c>
      <c r="J163" s="5">
        <v>50</v>
      </c>
      <c r="K163" s="5">
        <v>0.1</v>
      </c>
      <c r="L163" s="5">
        <v>0</v>
      </c>
      <c r="M163" s="5">
        <v>0.07</v>
      </c>
      <c r="N163" s="5">
        <v>0.03</v>
      </c>
    </row>
    <row r="164" spans="1:14" ht="14.25" customHeight="1">
      <c r="A164" s="5" t="s">
        <v>129</v>
      </c>
      <c r="B164" s="47" t="s">
        <v>130</v>
      </c>
      <c r="C164" s="29" t="s">
        <v>39</v>
      </c>
      <c r="D164" s="5">
        <v>19</v>
      </c>
      <c r="E164" s="5">
        <v>12.4</v>
      </c>
      <c r="F164" s="5">
        <v>3.6</v>
      </c>
      <c r="G164" s="5">
        <v>266</v>
      </c>
      <c r="H164" s="5">
        <v>31</v>
      </c>
      <c r="I164" s="5">
        <v>59</v>
      </c>
      <c r="J164" s="5">
        <v>152</v>
      </c>
      <c r="K164" s="5">
        <v>1.41</v>
      </c>
      <c r="L164" s="5">
        <v>0.06</v>
      </c>
      <c r="M164" s="5">
        <v>6.37</v>
      </c>
      <c r="N164" s="5">
        <v>0.09</v>
      </c>
    </row>
    <row r="165" spans="1:14" ht="14.25" customHeight="1">
      <c r="A165" s="27">
        <v>302</v>
      </c>
      <c r="B165" s="32" t="s">
        <v>40</v>
      </c>
      <c r="C165" s="29" t="s">
        <v>24</v>
      </c>
      <c r="D165" s="27">
        <v>8.5</v>
      </c>
      <c r="E165" s="27">
        <v>7.3</v>
      </c>
      <c r="F165" s="27">
        <v>36.6</v>
      </c>
      <c r="G165" s="27">
        <v>251</v>
      </c>
      <c r="H165" s="27">
        <v>15</v>
      </c>
      <c r="I165" s="27">
        <v>133</v>
      </c>
      <c r="J165" s="27">
        <v>201</v>
      </c>
      <c r="K165" s="27">
        <v>4.5</v>
      </c>
      <c r="L165" s="27">
        <v>0.21</v>
      </c>
      <c r="M165" s="27">
        <v>0</v>
      </c>
      <c r="N165" s="27">
        <v>0.03</v>
      </c>
    </row>
    <row r="166" spans="1:14" ht="14.25" customHeight="1">
      <c r="A166" s="5">
        <v>71</v>
      </c>
      <c r="B166" s="18" t="s">
        <v>75</v>
      </c>
      <c r="C166" s="19" t="s">
        <v>112</v>
      </c>
      <c r="D166" s="5">
        <v>0.45</v>
      </c>
      <c r="E166" s="5">
        <v>0.08</v>
      </c>
      <c r="F166" s="5">
        <v>1.5</v>
      </c>
      <c r="G166" s="5">
        <v>10</v>
      </c>
      <c r="H166" s="5">
        <v>6</v>
      </c>
      <c r="I166" s="5">
        <v>8</v>
      </c>
      <c r="J166" s="5">
        <v>11</v>
      </c>
      <c r="K166" s="5">
        <v>0.36</v>
      </c>
      <c r="L166" s="5">
        <v>0.02</v>
      </c>
      <c r="M166" s="5">
        <v>10</v>
      </c>
      <c r="N166" s="5">
        <v>0</v>
      </c>
    </row>
    <row r="167" spans="1:14" ht="14.25" customHeight="1">
      <c r="A167" s="5">
        <v>338</v>
      </c>
      <c r="B167" s="22" t="s">
        <v>56</v>
      </c>
      <c r="C167" s="16" t="s">
        <v>57</v>
      </c>
      <c r="D167" s="5">
        <v>0.5</v>
      </c>
      <c r="E167" s="5">
        <v>0.5</v>
      </c>
      <c r="F167" s="5">
        <v>11.7</v>
      </c>
      <c r="G167" s="5">
        <v>57</v>
      </c>
      <c r="H167" s="5">
        <v>19</v>
      </c>
      <c r="I167" s="5">
        <v>11</v>
      </c>
      <c r="J167" s="5">
        <v>14</v>
      </c>
      <c r="K167" s="5">
        <v>2.7</v>
      </c>
      <c r="L167" s="5">
        <v>0.04</v>
      </c>
      <c r="M167" s="5">
        <v>12</v>
      </c>
      <c r="N167" s="5">
        <v>0</v>
      </c>
    </row>
    <row r="168" spans="1:14" ht="14.25" customHeight="1">
      <c r="A168" s="5">
        <v>376</v>
      </c>
      <c r="B168" s="18" t="s">
        <v>85</v>
      </c>
      <c r="C168" s="16" t="s">
        <v>31</v>
      </c>
      <c r="D168" s="5">
        <v>0.2</v>
      </c>
      <c r="E168" s="5">
        <v>0.1</v>
      </c>
      <c r="F168" s="5">
        <v>10.1</v>
      </c>
      <c r="G168" s="5">
        <v>41</v>
      </c>
      <c r="H168" s="5">
        <v>5</v>
      </c>
      <c r="I168" s="5">
        <v>4</v>
      </c>
      <c r="J168" s="5">
        <v>8</v>
      </c>
      <c r="K168" s="5">
        <v>0.85</v>
      </c>
      <c r="L168" s="5">
        <v>0</v>
      </c>
      <c r="M168" s="5">
        <v>0.1</v>
      </c>
      <c r="N168" s="5">
        <v>0</v>
      </c>
    </row>
    <row r="169" spans="1:14" ht="14.25" customHeight="1">
      <c r="A169" s="5"/>
      <c r="B169" s="36" t="s">
        <v>32</v>
      </c>
      <c r="C169" s="23" t="s">
        <v>33</v>
      </c>
      <c r="D169" s="5">
        <v>2.4</v>
      </c>
      <c r="E169" s="5">
        <v>0.6</v>
      </c>
      <c r="F169" s="5">
        <v>17.1</v>
      </c>
      <c r="G169" s="5">
        <v>84</v>
      </c>
      <c r="H169" s="5">
        <v>11.7</v>
      </c>
      <c r="I169" s="5">
        <v>10</v>
      </c>
      <c r="J169" s="5">
        <v>27</v>
      </c>
      <c r="K169" s="5">
        <v>0.6</v>
      </c>
      <c r="L169" s="5">
        <v>0.09</v>
      </c>
      <c r="M169" s="5">
        <v>0</v>
      </c>
      <c r="N169" s="5">
        <v>0</v>
      </c>
    </row>
    <row r="170" spans="1:14" ht="14.25" customHeight="1">
      <c r="A170" s="5"/>
      <c r="B170" s="50" t="s">
        <v>34</v>
      </c>
      <c r="C170" s="23"/>
      <c r="D170" s="26">
        <f aca="true" t="shared" si="28" ref="D170:N170">SUM(D162:D169)</f>
        <v>33.449999999999996</v>
      </c>
      <c r="E170" s="26">
        <f t="shared" si="28"/>
        <v>31.280000000000005</v>
      </c>
      <c r="F170" s="26">
        <f t="shared" si="28"/>
        <v>80.7</v>
      </c>
      <c r="G170" s="26">
        <f t="shared" si="28"/>
        <v>811</v>
      </c>
      <c r="H170" s="26">
        <f t="shared" si="28"/>
        <v>177.7</v>
      </c>
      <c r="I170" s="26">
        <f t="shared" si="28"/>
        <v>228.5</v>
      </c>
      <c r="J170" s="26">
        <f t="shared" si="28"/>
        <v>466</v>
      </c>
      <c r="K170" s="26">
        <f t="shared" si="28"/>
        <v>10.54</v>
      </c>
      <c r="L170" s="26">
        <f t="shared" si="28"/>
        <v>0.42000000000000004</v>
      </c>
      <c r="M170" s="26">
        <f t="shared" si="28"/>
        <v>28.540000000000003</v>
      </c>
      <c r="N170" s="26">
        <f t="shared" si="28"/>
        <v>0.19</v>
      </c>
    </row>
    <row r="171" spans="1:14" ht="14.25" customHeight="1">
      <c r="A171" s="11"/>
      <c r="B171" s="56" t="s">
        <v>35</v>
      </c>
      <c r="C171" s="48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27" customHeight="1">
      <c r="A172" s="5">
        <v>82</v>
      </c>
      <c r="B172" s="33" t="s">
        <v>60</v>
      </c>
      <c r="C172" s="19" t="s">
        <v>61</v>
      </c>
      <c r="D172" s="5">
        <v>4.8</v>
      </c>
      <c r="E172" s="5">
        <v>3.6</v>
      </c>
      <c r="F172" s="5">
        <v>9.9</v>
      </c>
      <c r="G172" s="5">
        <v>100</v>
      </c>
      <c r="H172" s="5">
        <v>38</v>
      </c>
      <c r="I172" s="5">
        <v>25</v>
      </c>
      <c r="J172" s="5">
        <v>53</v>
      </c>
      <c r="K172" s="5">
        <v>1.12</v>
      </c>
      <c r="L172" s="5">
        <v>0.05</v>
      </c>
      <c r="M172" s="5">
        <v>10.04</v>
      </c>
      <c r="N172" s="5">
        <v>0.01</v>
      </c>
    </row>
    <row r="173" spans="1:14" ht="13.5" customHeight="1">
      <c r="A173" s="27">
        <v>284</v>
      </c>
      <c r="B173" s="32" t="s">
        <v>131</v>
      </c>
      <c r="C173" s="19" t="s">
        <v>31</v>
      </c>
      <c r="D173" s="27">
        <v>13.7</v>
      </c>
      <c r="E173" s="27">
        <v>13.3</v>
      </c>
      <c r="F173" s="27">
        <v>22</v>
      </c>
      <c r="G173" s="27">
        <v>296</v>
      </c>
      <c r="H173" s="27">
        <v>21</v>
      </c>
      <c r="I173" s="27">
        <v>40</v>
      </c>
      <c r="J173" s="27">
        <v>104</v>
      </c>
      <c r="K173" s="27">
        <v>1.6</v>
      </c>
      <c r="L173" s="27">
        <v>0.18</v>
      </c>
      <c r="M173" s="27">
        <v>4.6</v>
      </c>
      <c r="N173" s="27">
        <v>0</v>
      </c>
    </row>
    <row r="174" spans="1:14" s="31" customFormat="1" ht="14.25" customHeight="1">
      <c r="A174" s="27">
        <v>71</v>
      </c>
      <c r="B174" s="32" t="s">
        <v>132</v>
      </c>
      <c r="C174" s="19" t="s">
        <v>33</v>
      </c>
      <c r="D174" s="5">
        <v>0.2</v>
      </c>
      <c r="E174" s="5">
        <v>0.03</v>
      </c>
      <c r="F174" s="5">
        <v>0.8</v>
      </c>
      <c r="G174" s="5">
        <v>4</v>
      </c>
      <c r="H174" s="5">
        <v>7</v>
      </c>
      <c r="I174" s="5">
        <v>4</v>
      </c>
      <c r="J174" s="5">
        <v>13</v>
      </c>
      <c r="K174" s="5">
        <v>0.18</v>
      </c>
      <c r="L174" s="5">
        <v>0.01</v>
      </c>
      <c r="M174" s="5">
        <v>3</v>
      </c>
      <c r="N174" s="5">
        <v>0</v>
      </c>
    </row>
    <row r="175" spans="1:14" ht="14.25" customHeight="1">
      <c r="A175" s="5" t="s">
        <v>133</v>
      </c>
      <c r="B175" s="30" t="s">
        <v>134</v>
      </c>
      <c r="C175" s="19" t="s">
        <v>31</v>
      </c>
      <c r="D175" s="5">
        <v>0.1</v>
      </c>
      <c r="E175" s="5">
        <v>0.1</v>
      </c>
      <c r="F175" s="5">
        <v>24.9</v>
      </c>
      <c r="G175" s="5">
        <v>103</v>
      </c>
      <c r="H175" s="5">
        <v>13</v>
      </c>
      <c r="I175" s="5">
        <v>6</v>
      </c>
      <c r="J175" s="5">
        <v>3</v>
      </c>
      <c r="K175" s="5">
        <v>0.22</v>
      </c>
      <c r="L175" s="5">
        <v>0.01</v>
      </c>
      <c r="M175" s="5">
        <v>3.75</v>
      </c>
      <c r="N175" s="5">
        <v>0</v>
      </c>
    </row>
    <row r="176" spans="1:14" ht="27" customHeight="1">
      <c r="A176" s="5"/>
      <c r="B176" s="52" t="s">
        <v>44</v>
      </c>
      <c r="C176" s="23" t="s">
        <v>45</v>
      </c>
      <c r="D176" s="5">
        <v>4.5</v>
      </c>
      <c r="E176" s="35">
        <v>0.9</v>
      </c>
      <c r="F176" s="5">
        <v>30</v>
      </c>
      <c r="G176" s="5">
        <v>147</v>
      </c>
      <c r="H176" s="5">
        <v>32.7</v>
      </c>
      <c r="I176" s="5">
        <v>24</v>
      </c>
      <c r="J176" s="5">
        <v>72</v>
      </c>
      <c r="K176" s="5">
        <v>1.77</v>
      </c>
      <c r="L176" s="5">
        <v>0.19</v>
      </c>
      <c r="M176" s="5">
        <v>0</v>
      </c>
      <c r="N176" s="5">
        <v>0</v>
      </c>
    </row>
    <row r="177" spans="1:14" ht="14.25" customHeight="1">
      <c r="A177" s="5"/>
      <c r="B177" s="50" t="s">
        <v>34</v>
      </c>
      <c r="C177" s="23"/>
      <c r="D177" s="26">
        <f aca="true" t="shared" si="29" ref="D177:N177">SUM(D172:D176)</f>
        <v>23.3</v>
      </c>
      <c r="E177" s="26">
        <f t="shared" si="29"/>
        <v>17.930000000000003</v>
      </c>
      <c r="F177" s="26">
        <f t="shared" si="29"/>
        <v>87.6</v>
      </c>
      <c r="G177" s="26">
        <f t="shared" si="29"/>
        <v>650</v>
      </c>
      <c r="H177" s="26">
        <f t="shared" si="29"/>
        <v>111.7</v>
      </c>
      <c r="I177" s="26">
        <f t="shared" si="29"/>
        <v>99</v>
      </c>
      <c r="J177" s="26">
        <f t="shared" si="29"/>
        <v>245</v>
      </c>
      <c r="K177" s="26">
        <f t="shared" si="29"/>
        <v>4.890000000000001</v>
      </c>
      <c r="L177" s="26">
        <f t="shared" si="29"/>
        <v>0.44</v>
      </c>
      <c r="M177" s="26">
        <f t="shared" si="29"/>
        <v>21.39</v>
      </c>
      <c r="N177" s="26">
        <f t="shared" si="29"/>
        <v>0.01</v>
      </c>
    </row>
    <row r="178" spans="1:14" ht="14.25" customHeight="1">
      <c r="A178" s="11"/>
      <c r="B178" s="12" t="s">
        <v>46</v>
      </c>
      <c r="C178" s="48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4.25" customHeight="1">
      <c r="A179" s="5"/>
      <c r="B179" s="36" t="s">
        <v>47</v>
      </c>
      <c r="C179" s="16" t="s">
        <v>31</v>
      </c>
      <c r="D179" s="5">
        <v>6</v>
      </c>
      <c r="E179" s="5">
        <v>6.4</v>
      </c>
      <c r="F179" s="5">
        <v>9.4</v>
      </c>
      <c r="G179" s="5">
        <v>120</v>
      </c>
      <c r="H179" s="5">
        <v>240</v>
      </c>
      <c r="I179" s="5">
        <v>28</v>
      </c>
      <c r="J179" s="5">
        <v>180</v>
      </c>
      <c r="K179" s="5">
        <v>0.2</v>
      </c>
      <c r="L179" s="5">
        <v>0.30000000000000004</v>
      </c>
      <c r="M179" s="5">
        <v>17</v>
      </c>
      <c r="N179" s="5">
        <v>0.18</v>
      </c>
    </row>
    <row r="180" spans="1:14" ht="14.25" customHeight="1">
      <c r="A180" s="5" t="s">
        <v>114</v>
      </c>
      <c r="B180" s="36" t="s">
        <v>115</v>
      </c>
      <c r="C180" s="29" t="s">
        <v>26</v>
      </c>
      <c r="D180" s="5">
        <v>6.5</v>
      </c>
      <c r="E180" s="5">
        <v>7.2</v>
      </c>
      <c r="F180" s="5">
        <v>30.6</v>
      </c>
      <c r="G180" s="5">
        <v>239</v>
      </c>
      <c r="H180" s="5">
        <v>9</v>
      </c>
      <c r="I180" s="5">
        <v>8</v>
      </c>
      <c r="J180" s="5">
        <v>42</v>
      </c>
      <c r="K180" s="5">
        <v>0.62</v>
      </c>
      <c r="L180" s="5">
        <v>0.06</v>
      </c>
      <c r="M180" s="5">
        <v>0</v>
      </c>
      <c r="N180" s="5">
        <v>0.02</v>
      </c>
    </row>
    <row r="181" spans="1:14" ht="14.25" customHeight="1">
      <c r="A181" s="5"/>
      <c r="B181" s="50" t="s">
        <v>34</v>
      </c>
      <c r="C181" s="23"/>
      <c r="D181" s="26">
        <f aca="true" t="shared" si="30" ref="D181:N181">SUM(D179:D180)</f>
        <v>12.5</v>
      </c>
      <c r="E181" s="26">
        <f t="shared" si="30"/>
        <v>13.600000000000001</v>
      </c>
      <c r="F181" s="26">
        <f t="shared" si="30"/>
        <v>40</v>
      </c>
      <c r="G181" s="26">
        <f t="shared" si="30"/>
        <v>359</v>
      </c>
      <c r="H181" s="26">
        <f t="shared" si="30"/>
        <v>249</v>
      </c>
      <c r="I181" s="26">
        <f t="shared" si="30"/>
        <v>36</v>
      </c>
      <c r="J181" s="26">
        <f t="shared" si="30"/>
        <v>222</v>
      </c>
      <c r="K181" s="26">
        <f t="shared" si="30"/>
        <v>0.8200000000000001</v>
      </c>
      <c r="L181" s="26">
        <f t="shared" si="30"/>
        <v>0.36000000000000004</v>
      </c>
      <c r="M181" s="26">
        <f t="shared" si="30"/>
        <v>17</v>
      </c>
      <c r="N181" s="26">
        <f t="shared" si="30"/>
        <v>0.19999999999999998</v>
      </c>
    </row>
    <row r="182" spans="1:14" ht="14.25" customHeight="1">
      <c r="A182" s="5"/>
      <c r="B182" s="54" t="s">
        <v>51</v>
      </c>
      <c r="C182" s="23"/>
      <c r="D182" s="38">
        <f aca="true" t="shared" si="31" ref="D182:N182">D170+D177+D181</f>
        <v>69.25</v>
      </c>
      <c r="E182" s="38">
        <f t="shared" si="31"/>
        <v>62.81000000000001</v>
      </c>
      <c r="F182" s="38">
        <f t="shared" si="31"/>
        <v>208.3</v>
      </c>
      <c r="G182" s="38">
        <f t="shared" si="31"/>
        <v>1820</v>
      </c>
      <c r="H182" s="38">
        <f t="shared" si="31"/>
        <v>538.4</v>
      </c>
      <c r="I182" s="38">
        <f t="shared" si="31"/>
        <v>363.5</v>
      </c>
      <c r="J182" s="38">
        <f t="shared" si="31"/>
        <v>933</v>
      </c>
      <c r="K182" s="38">
        <f t="shared" si="31"/>
        <v>16.25</v>
      </c>
      <c r="L182" s="38">
        <f t="shared" si="31"/>
        <v>1.2200000000000002</v>
      </c>
      <c r="M182" s="38">
        <f t="shared" si="31"/>
        <v>66.93</v>
      </c>
      <c r="N182" s="38">
        <f t="shared" si="31"/>
        <v>0.4</v>
      </c>
    </row>
    <row r="183" spans="1:14" ht="14.25" customHeight="1">
      <c r="A183" s="11"/>
      <c r="B183" s="10" t="s">
        <v>90</v>
      </c>
      <c r="C183" s="48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4.25" customHeight="1">
      <c r="A184" s="11"/>
      <c r="B184" s="12" t="s">
        <v>19</v>
      </c>
      <c r="C184" s="48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4.25" customHeight="1">
      <c r="A185" s="5">
        <v>16</v>
      </c>
      <c r="B185" s="18" t="s">
        <v>135</v>
      </c>
      <c r="C185" s="19" t="s">
        <v>33</v>
      </c>
      <c r="D185" s="5">
        <v>4.9</v>
      </c>
      <c r="E185" s="5">
        <v>3.09</v>
      </c>
      <c r="F185" s="5">
        <v>1.26</v>
      </c>
      <c r="G185" s="5">
        <v>54</v>
      </c>
      <c r="H185" s="5">
        <v>2</v>
      </c>
      <c r="I185" s="5">
        <v>5</v>
      </c>
      <c r="J185" s="5">
        <v>47</v>
      </c>
      <c r="K185" s="5">
        <v>0.25</v>
      </c>
      <c r="L185" s="5">
        <v>0.18</v>
      </c>
      <c r="M185" s="5">
        <v>0</v>
      </c>
      <c r="N185" s="5">
        <v>0</v>
      </c>
    </row>
    <row r="186" spans="1:14" ht="14.25" customHeight="1">
      <c r="A186" s="5" t="s">
        <v>136</v>
      </c>
      <c r="B186" s="36" t="s">
        <v>137</v>
      </c>
      <c r="C186" s="19" t="s">
        <v>138</v>
      </c>
      <c r="D186" s="5">
        <v>6.2</v>
      </c>
      <c r="E186" s="5">
        <v>12.6</v>
      </c>
      <c r="F186" s="5">
        <v>31.6</v>
      </c>
      <c r="G186" s="5">
        <v>266</v>
      </c>
      <c r="H186" s="5">
        <v>170</v>
      </c>
      <c r="I186" s="5">
        <v>36</v>
      </c>
      <c r="J186" s="5">
        <v>171</v>
      </c>
      <c r="K186" s="5">
        <v>0.63</v>
      </c>
      <c r="L186" s="5">
        <v>0.11</v>
      </c>
      <c r="M186" s="5">
        <v>1.76</v>
      </c>
      <c r="N186" s="5">
        <v>0.029</v>
      </c>
    </row>
    <row r="187" spans="1:14" ht="14.25" customHeight="1">
      <c r="A187" s="5"/>
      <c r="B187" s="33" t="s">
        <v>139</v>
      </c>
      <c r="C187" s="19" t="s">
        <v>39</v>
      </c>
      <c r="D187" s="5">
        <v>7.4</v>
      </c>
      <c r="E187" s="5">
        <v>3.9</v>
      </c>
      <c r="F187" s="5">
        <v>9.4</v>
      </c>
      <c r="G187" s="5">
        <v>102</v>
      </c>
      <c r="H187" s="5">
        <v>240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</row>
    <row r="188" spans="1:14" ht="14.25" customHeight="1">
      <c r="A188" s="27">
        <v>338</v>
      </c>
      <c r="B188" s="32" t="s">
        <v>106</v>
      </c>
      <c r="C188" s="29" t="s">
        <v>107</v>
      </c>
      <c r="D188" s="5">
        <v>0.7</v>
      </c>
      <c r="E188" s="5">
        <v>0.6000000000000001</v>
      </c>
      <c r="F188" s="5">
        <v>17.6</v>
      </c>
      <c r="G188" s="5">
        <v>80</v>
      </c>
      <c r="H188" s="5">
        <v>32.8</v>
      </c>
      <c r="I188" s="5">
        <v>20.4</v>
      </c>
      <c r="J188" s="5">
        <v>27</v>
      </c>
      <c r="K188" s="5">
        <v>3.91</v>
      </c>
      <c r="L188" s="5">
        <v>0.04</v>
      </c>
      <c r="M188" s="5">
        <v>8.5</v>
      </c>
      <c r="N188" s="5">
        <v>0</v>
      </c>
    </row>
    <row r="189" spans="1:14" ht="14.25" customHeight="1">
      <c r="A189" s="27" t="s">
        <v>29</v>
      </c>
      <c r="B189" s="40" t="s">
        <v>30</v>
      </c>
      <c r="C189" s="29" t="s">
        <v>31</v>
      </c>
      <c r="D189" s="27">
        <v>2.3</v>
      </c>
      <c r="E189" s="27">
        <v>1.8</v>
      </c>
      <c r="F189" s="27">
        <v>25</v>
      </c>
      <c r="G189" s="27">
        <v>125</v>
      </c>
      <c r="H189" s="27">
        <v>61</v>
      </c>
      <c r="I189" s="27">
        <v>7</v>
      </c>
      <c r="J189" s="27">
        <v>45</v>
      </c>
      <c r="K189" s="27">
        <v>0.1</v>
      </c>
      <c r="L189" s="27">
        <v>0.24</v>
      </c>
      <c r="M189" s="27">
        <v>0.65</v>
      </c>
      <c r="N189" s="27">
        <v>0.01</v>
      </c>
    </row>
    <row r="190" spans="1:14" ht="14.25" customHeight="1">
      <c r="A190" s="5"/>
      <c r="B190" s="36" t="s">
        <v>32</v>
      </c>
      <c r="C190" s="23" t="s">
        <v>33</v>
      </c>
      <c r="D190" s="5">
        <v>2.4</v>
      </c>
      <c r="E190" s="5">
        <v>0.6</v>
      </c>
      <c r="F190" s="5">
        <v>17.1</v>
      </c>
      <c r="G190" s="5">
        <v>84</v>
      </c>
      <c r="H190" s="5">
        <v>11.7</v>
      </c>
      <c r="I190" s="5">
        <v>10</v>
      </c>
      <c r="J190" s="5">
        <v>27</v>
      </c>
      <c r="K190" s="5">
        <v>0.6</v>
      </c>
      <c r="L190" s="5">
        <v>0.09</v>
      </c>
      <c r="M190" s="5">
        <v>0</v>
      </c>
      <c r="N190" s="5">
        <v>0</v>
      </c>
    </row>
    <row r="191" spans="1:14" ht="14.25" customHeight="1">
      <c r="A191" s="5"/>
      <c r="B191" s="50" t="s">
        <v>34</v>
      </c>
      <c r="C191" s="23"/>
      <c r="D191" s="26">
        <f aca="true" t="shared" si="32" ref="D191:N191">SUM(D185:D190)</f>
        <v>23.9</v>
      </c>
      <c r="E191" s="26">
        <f t="shared" si="32"/>
        <v>22.590000000000003</v>
      </c>
      <c r="F191" s="26">
        <f t="shared" si="32"/>
        <v>101.96000000000001</v>
      </c>
      <c r="G191" s="26">
        <f t="shared" si="32"/>
        <v>711</v>
      </c>
      <c r="H191" s="26">
        <f t="shared" si="32"/>
        <v>517.5</v>
      </c>
      <c r="I191" s="26">
        <f t="shared" si="32"/>
        <v>78.4</v>
      </c>
      <c r="J191" s="26">
        <f t="shared" si="32"/>
        <v>317</v>
      </c>
      <c r="K191" s="26">
        <f t="shared" si="32"/>
        <v>5.489999999999999</v>
      </c>
      <c r="L191" s="26">
        <f t="shared" si="32"/>
        <v>0.6599999999999999</v>
      </c>
      <c r="M191" s="26">
        <f t="shared" si="32"/>
        <v>10.91</v>
      </c>
      <c r="N191" s="26">
        <f t="shared" si="32"/>
        <v>0.039</v>
      </c>
    </row>
    <row r="192" spans="1:14" ht="14.25" customHeight="1">
      <c r="A192" s="11"/>
      <c r="B192" s="56" t="s">
        <v>35</v>
      </c>
      <c r="C192" s="48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5" customHeight="1">
      <c r="A193" s="5" t="s">
        <v>140</v>
      </c>
      <c r="B193" s="30" t="s">
        <v>141</v>
      </c>
      <c r="C193" s="19" t="s">
        <v>142</v>
      </c>
      <c r="D193" s="5">
        <v>11</v>
      </c>
      <c r="E193" s="5">
        <v>1.2</v>
      </c>
      <c r="F193" s="5">
        <v>16.7</v>
      </c>
      <c r="G193" s="5">
        <v>142</v>
      </c>
      <c r="H193" s="5">
        <v>12</v>
      </c>
      <c r="I193" s="5">
        <v>34</v>
      </c>
      <c r="J193" s="5">
        <v>56</v>
      </c>
      <c r="K193" s="5">
        <v>0.9</v>
      </c>
      <c r="L193" s="5">
        <v>0.04</v>
      </c>
      <c r="M193" s="5">
        <v>1.4</v>
      </c>
      <c r="N193" s="5">
        <v>0.02</v>
      </c>
    </row>
    <row r="194" spans="1:14" ht="15" customHeight="1">
      <c r="A194" s="27" t="s">
        <v>143</v>
      </c>
      <c r="B194" s="32" t="s">
        <v>144</v>
      </c>
      <c r="C194" s="29" t="s">
        <v>145</v>
      </c>
      <c r="D194" s="27">
        <v>11.6</v>
      </c>
      <c r="E194" s="27">
        <v>11.4</v>
      </c>
      <c r="F194" s="27">
        <v>12.9</v>
      </c>
      <c r="G194" s="27">
        <v>205</v>
      </c>
      <c r="H194" s="27">
        <v>23</v>
      </c>
      <c r="I194" s="27">
        <v>12</v>
      </c>
      <c r="J194" s="27">
        <v>54</v>
      </c>
      <c r="K194" s="27">
        <v>0.6</v>
      </c>
      <c r="L194" s="27">
        <v>0.03</v>
      </c>
      <c r="M194" s="27">
        <v>3.5</v>
      </c>
      <c r="N194" s="27">
        <v>0.03</v>
      </c>
    </row>
    <row r="195" spans="1:14" s="31" customFormat="1" ht="14.25" customHeight="1">
      <c r="A195" s="5">
        <v>312</v>
      </c>
      <c r="B195" s="36" t="s">
        <v>84</v>
      </c>
      <c r="C195" s="23" t="s">
        <v>24</v>
      </c>
      <c r="D195" s="5">
        <v>3.1</v>
      </c>
      <c r="E195" s="5">
        <v>5.4</v>
      </c>
      <c r="F195" s="5">
        <v>12.1</v>
      </c>
      <c r="G195" s="5">
        <v>138</v>
      </c>
      <c r="H195" s="5">
        <v>37</v>
      </c>
      <c r="I195" s="5">
        <v>28</v>
      </c>
      <c r="J195" s="5">
        <v>82</v>
      </c>
      <c r="K195" s="5">
        <v>0.99</v>
      </c>
      <c r="L195" s="5">
        <v>0.14</v>
      </c>
      <c r="M195" s="5">
        <v>5.18</v>
      </c>
      <c r="N195" s="5">
        <v>0.03</v>
      </c>
    </row>
    <row r="196" spans="1:14" s="31" customFormat="1" ht="15" customHeight="1">
      <c r="A196" s="27">
        <v>71</v>
      </c>
      <c r="B196" s="32" t="s">
        <v>132</v>
      </c>
      <c r="C196" s="29" t="s">
        <v>33</v>
      </c>
      <c r="D196" s="27">
        <v>0.2</v>
      </c>
      <c r="E196" s="5">
        <v>0.03</v>
      </c>
      <c r="F196" s="5">
        <v>0.8</v>
      </c>
      <c r="G196" s="5">
        <v>4</v>
      </c>
      <c r="H196" s="5">
        <v>7</v>
      </c>
      <c r="I196" s="5">
        <v>4</v>
      </c>
      <c r="J196" s="5">
        <v>13</v>
      </c>
      <c r="K196" s="5">
        <v>0.18</v>
      </c>
      <c r="L196" s="5">
        <v>0.01</v>
      </c>
      <c r="M196" s="5">
        <v>3</v>
      </c>
      <c r="N196" s="5">
        <v>0</v>
      </c>
    </row>
    <row r="197" spans="1:14" ht="12.75" customHeight="1">
      <c r="A197" s="27">
        <v>389</v>
      </c>
      <c r="B197" s="40" t="s">
        <v>67</v>
      </c>
      <c r="C197" s="19" t="s">
        <v>31</v>
      </c>
      <c r="D197" s="27">
        <v>0</v>
      </c>
      <c r="E197" s="27">
        <v>0</v>
      </c>
      <c r="F197" s="27">
        <v>22.4</v>
      </c>
      <c r="G197" s="27">
        <v>90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</row>
    <row r="198" spans="1:14" ht="27" customHeight="1">
      <c r="A198" s="5"/>
      <c r="B198" s="52" t="s">
        <v>44</v>
      </c>
      <c r="C198" s="23" t="s">
        <v>45</v>
      </c>
      <c r="D198" s="5">
        <v>4.5</v>
      </c>
      <c r="E198" s="35">
        <v>0.9</v>
      </c>
      <c r="F198" s="5">
        <v>30</v>
      </c>
      <c r="G198" s="5">
        <v>147</v>
      </c>
      <c r="H198" s="5">
        <v>32.7</v>
      </c>
      <c r="I198" s="5">
        <v>24</v>
      </c>
      <c r="J198" s="5">
        <v>72</v>
      </c>
      <c r="K198" s="5">
        <v>1.77</v>
      </c>
      <c r="L198" s="5">
        <v>0.19</v>
      </c>
      <c r="M198" s="5">
        <v>0</v>
      </c>
      <c r="N198" s="5">
        <v>0</v>
      </c>
    </row>
    <row r="199" spans="1:14" ht="14.25" customHeight="1">
      <c r="A199" s="5"/>
      <c r="B199" s="50" t="s">
        <v>34</v>
      </c>
      <c r="C199" s="23"/>
      <c r="D199" s="26">
        <f aca="true" t="shared" si="33" ref="D199:N199">SUM(D193:D198)</f>
        <v>30.400000000000002</v>
      </c>
      <c r="E199" s="26">
        <f t="shared" si="33"/>
        <v>18.93</v>
      </c>
      <c r="F199" s="26">
        <f t="shared" si="33"/>
        <v>94.9</v>
      </c>
      <c r="G199" s="26">
        <f t="shared" si="33"/>
        <v>726</v>
      </c>
      <c r="H199" s="26">
        <f t="shared" si="33"/>
        <v>111.7</v>
      </c>
      <c r="I199" s="26">
        <f t="shared" si="33"/>
        <v>102</v>
      </c>
      <c r="J199" s="26">
        <f t="shared" si="33"/>
        <v>277</v>
      </c>
      <c r="K199" s="26">
        <f t="shared" si="33"/>
        <v>4.44</v>
      </c>
      <c r="L199" s="26">
        <f t="shared" si="33"/>
        <v>0.41000000000000003</v>
      </c>
      <c r="M199" s="26">
        <f t="shared" si="33"/>
        <v>13.08</v>
      </c>
      <c r="N199" s="26">
        <f t="shared" si="33"/>
        <v>0.08</v>
      </c>
    </row>
    <row r="200" spans="1:14" ht="14.25" customHeight="1">
      <c r="A200" s="11"/>
      <c r="B200" s="12" t="s">
        <v>46</v>
      </c>
      <c r="C200" s="48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4.25" customHeight="1">
      <c r="A201" s="5">
        <v>386</v>
      </c>
      <c r="B201" s="22" t="s">
        <v>100</v>
      </c>
      <c r="C201" s="16" t="s">
        <v>31</v>
      </c>
      <c r="D201" s="5">
        <v>6</v>
      </c>
      <c r="E201" s="5">
        <v>5.6</v>
      </c>
      <c r="F201" s="5">
        <v>19</v>
      </c>
      <c r="G201" s="5">
        <v>150</v>
      </c>
      <c r="H201" s="5">
        <v>238</v>
      </c>
      <c r="I201" s="5">
        <v>28</v>
      </c>
      <c r="J201" s="5">
        <v>182</v>
      </c>
      <c r="K201" s="5">
        <v>0.2</v>
      </c>
      <c r="L201" s="5">
        <v>0.06</v>
      </c>
      <c r="M201" s="5">
        <v>1.2</v>
      </c>
      <c r="N201" s="5">
        <v>0.04</v>
      </c>
    </row>
    <row r="202" spans="1:14" ht="14.25" customHeight="1">
      <c r="A202" s="11" t="s">
        <v>69</v>
      </c>
      <c r="B202" s="36" t="s">
        <v>101</v>
      </c>
      <c r="C202" s="29" t="s">
        <v>71</v>
      </c>
      <c r="D202" s="5">
        <v>3.6</v>
      </c>
      <c r="E202" s="5">
        <v>3.9</v>
      </c>
      <c r="F202" s="5">
        <v>36.6</v>
      </c>
      <c r="G202" s="5">
        <v>224</v>
      </c>
      <c r="H202" s="5">
        <v>24</v>
      </c>
      <c r="I202" s="5">
        <v>9</v>
      </c>
      <c r="J202" s="5">
        <v>36</v>
      </c>
      <c r="K202" s="5">
        <v>0.75</v>
      </c>
      <c r="L202" s="5">
        <v>0.04</v>
      </c>
      <c r="M202" s="5">
        <v>0.07</v>
      </c>
      <c r="N202" s="5">
        <v>0.01</v>
      </c>
    </row>
    <row r="203" spans="1:14" ht="14.25" customHeight="1">
      <c r="A203" s="11"/>
      <c r="B203" s="50" t="s">
        <v>34</v>
      </c>
      <c r="C203" s="48"/>
      <c r="D203" s="26">
        <f aca="true" t="shared" si="34" ref="D203:N203">SUM(D201:D202)</f>
        <v>9.6</v>
      </c>
      <c r="E203" s="26">
        <f t="shared" si="34"/>
        <v>9.5</v>
      </c>
      <c r="F203" s="26">
        <f t="shared" si="34"/>
        <v>55.6</v>
      </c>
      <c r="G203" s="26">
        <f t="shared" si="34"/>
        <v>374</v>
      </c>
      <c r="H203" s="26">
        <f t="shared" si="34"/>
        <v>262</v>
      </c>
      <c r="I203" s="26">
        <f t="shared" si="34"/>
        <v>37</v>
      </c>
      <c r="J203" s="26">
        <f t="shared" si="34"/>
        <v>218</v>
      </c>
      <c r="K203" s="26">
        <f t="shared" si="34"/>
        <v>0.95</v>
      </c>
      <c r="L203" s="26">
        <f t="shared" si="34"/>
        <v>0.1</v>
      </c>
      <c r="M203" s="26">
        <f t="shared" si="34"/>
        <v>1.27</v>
      </c>
      <c r="N203" s="26">
        <f t="shared" si="34"/>
        <v>0.05</v>
      </c>
    </row>
    <row r="204" spans="1:14" ht="14.25" customHeight="1">
      <c r="A204" s="11"/>
      <c r="B204" s="57" t="s">
        <v>51</v>
      </c>
      <c r="C204" s="48"/>
      <c r="D204" s="38">
        <f aca="true" t="shared" si="35" ref="D204:N204">SUM(D191+D199+D203)</f>
        <v>63.9</v>
      </c>
      <c r="E204" s="38">
        <f t="shared" si="35"/>
        <v>51.02</v>
      </c>
      <c r="F204" s="38">
        <f t="shared" si="35"/>
        <v>252.46</v>
      </c>
      <c r="G204" s="38">
        <f t="shared" si="35"/>
        <v>1811</v>
      </c>
      <c r="H204" s="38">
        <f t="shared" si="35"/>
        <v>891.2</v>
      </c>
      <c r="I204" s="38">
        <f t="shared" si="35"/>
        <v>217.4</v>
      </c>
      <c r="J204" s="38">
        <f t="shared" si="35"/>
        <v>812</v>
      </c>
      <c r="K204" s="38">
        <f t="shared" si="35"/>
        <v>10.879999999999999</v>
      </c>
      <c r="L204" s="38">
        <f t="shared" si="35"/>
        <v>1.17</v>
      </c>
      <c r="M204" s="38">
        <f t="shared" si="35"/>
        <v>25.26</v>
      </c>
      <c r="N204" s="38">
        <f t="shared" si="35"/>
        <v>0.16899999999999998</v>
      </c>
    </row>
    <row r="205" spans="1:14" ht="14.25" customHeight="1">
      <c r="A205" s="11"/>
      <c r="B205" s="10" t="s">
        <v>102</v>
      </c>
      <c r="C205" s="48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4.25" customHeight="1">
      <c r="A206" s="11"/>
      <c r="B206" s="12" t="s">
        <v>19</v>
      </c>
      <c r="C206" s="48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4.25" customHeight="1">
      <c r="A207" s="5">
        <v>14</v>
      </c>
      <c r="B207" s="22" t="s">
        <v>22</v>
      </c>
      <c r="C207" s="16" t="s">
        <v>21</v>
      </c>
      <c r="D207" s="5">
        <v>0.1</v>
      </c>
      <c r="E207" s="5">
        <v>7.3</v>
      </c>
      <c r="F207" s="5">
        <v>0.1</v>
      </c>
      <c r="G207" s="5">
        <v>66</v>
      </c>
      <c r="H207" s="5">
        <v>2</v>
      </c>
      <c r="I207" s="5">
        <v>0</v>
      </c>
      <c r="J207" s="5">
        <v>3</v>
      </c>
      <c r="K207" s="5">
        <v>0.02</v>
      </c>
      <c r="L207" s="5">
        <v>0</v>
      </c>
      <c r="M207" s="5">
        <v>0</v>
      </c>
      <c r="N207" s="5">
        <v>0.04</v>
      </c>
    </row>
    <row r="208" spans="1:14" ht="14.25" customHeight="1">
      <c r="A208" s="27" t="s">
        <v>146</v>
      </c>
      <c r="B208" s="32" t="s">
        <v>147</v>
      </c>
      <c r="C208" s="23" t="s">
        <v>28</v>
      </c>
      <c r="D208" s="27">
        <v>13.1</v>
      </c>
      <c r="E208" s="27">
        <v>10.5</v>
      </c>
      <c r="F208" s="27">
        <v>16.3</v>
      </c>
      <c r="G208" s="27">
        <v>191</v>
      </c>
      <c r="H208" s="27">
        <v>11</v>
      </c>
      <c r="I208" s="27">
        <v>16</v>
      </c>
      <c r="J208" s="27">
        <v>49</v>
      </c>
      <c r="K208" s="27">
        <v>1.26</v>
      </c>
      <c r="L208" s="27">
        <v>0.17</v>
      </c>
      <c r="M208" s="27">
        <v>1.4</v>
      </c>
      <c r="N208" s="27">
        <v>0</v>
      </c>
    </row>
    <row r="209" spans="1:14" ht="14.25" customHeight="1">
      <c r="A209" s="5">
        <v>309</v>
      </c>
      <c r="B209" s="22" t="s">
        <v>74</v>
      </c>
      <c r="C209" s="16" t="s">
        <v>24</v>
      </c>
      <c r="D209" s="5">
        <v>5.5</v>
      </c>
      <c r="E209" s="5">
        <v>4.9</v>
      </c>
      <c r="F209" s="5">
        <v>28</v>
      </c>
      <c r="G209" s="5">
        <v>186</v>
      </c>
      <c r="H209" s="5">
        <v>6</v>
      </c>
      <c r="I209" s="5">
        <v>8</v>
      </c>
      <c r="J209" s="5">
        <v>36</v>
      </c>
      <c r="K209" s="5">
        <v>0.77</v>
      </c>
      <c r="L209" s="5">
        <v>0.05</v>
      </c>
      <c r="M209" s="5">
        <v>0</v>
      </c>
      <c r="N209" s="5">
        <v>0.02</v>
      </c>
    </row>
    <row r="210" spans="1:14" ht="14.25" customHeight="1">
      <c r="A210" s="5">
        <v>71</v>
      </c>
      <c r="B210" s="36" t="s">
        <v>132</v>
      </c>
      <c r="C210" s="29" t="s">
        <v>105</v>
      </c>
      <c r="D210" s="5">
        <v>0.4</v>
      </c>
      <c r="E210" s="5">
        <v>0.06</v>
      </c>
      <c r="F210" s="5">
        <v>1.6</v>
      </c>
      <c r="G210" s="5">
        <v>8</v>
      </c>
      <c r="H210" s="5">
        <v>14</v>
      </c>
      <c r="I210" s="5">
        <v>8</v>
      </c>
      <c r="J210" s="5">
        <v>26</v>
      </c>
      <c r="K210" s="5">
        <v>0.36</v>
      </c>
      <c r="L210" s="5">
        <v>0.02</v>
      </c>
      <c r="M210" s="5">
        <v>6</v>
      </c>
      <c r="N210" s="5">
        <v>0</v>
      </c>
    </row>
    <row r="211" spans="1:14" ht="14.25" customHeight="1">
      <c r="A211" s="27"/>
      <c r="B211" s="40" t="s">
        <v>77</v>
      </c>
      <c r="C211" s="29" t="s">
        <v>39</v>
      </c>
      <c r="D211" s="5">
        <v>2.8</v>
      </c>
      <c r="E211" s="5">
        <v>3.2</v>
      </c>
      <c r="F211" s="5">
        <v>8.6</v>
      </c>
      <c r="G211" s="5">
        <v>75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</row>
    <row r="212" spans="1:14" ht="14.25" customHeight="1">
      <c r="A212" s="27">
        <v>377</v>
      </c>
      <c r="B212" s="40" t="s">
        <v>58</v>
      </c>
      <c r="C212" s="29" t="s">
        <v>59</v>
      </c>
      <c r="D212" s="27">
        <v>0.30000000000000004</v>
      </c>
      <c r="E212" s="27">
        <v>0.1</v>
      </c>
      <c r="F212" s="27">
        <v>10.3</v>
      </c>
      <c r="G212" s="27">
        <v>44</v>
      </c>
      <c r="H212" s="27">
        <v>8</v>
      </c>
      <c r="I212" s="27">
        <v>5</v>
      </c>
      <c r="J212" s="27">
        <v>10</v>
      </c>
      <c r="K212" s="27">
        <v>0.9</v>
      </c>
      <c r="L212" s="27">
        <v>0</v>
      </c>
      <c r="M212" s="27">
        <v>2.9</v>
      </c>
      <c r="N212" s="27">
        <v>0</v>
      </c>
    </row>
    <row r="213" spans="1:14" ht="14.25" customHeight="1">
      <c r="A213" s="5"/>
      <c r="B213" s="36" t="s">
        <v>32</v>
      </c>
      <c r="C213" s="23" t="s">
        <v>33</v>
      </c>
      <c r="D213" s="5">
        <v>2.4</v>
      </c>
      <c r="E213" s="5">
        <v>0.6</v>
      </c>
      <c r="F213" s="5">
        <v>17.1</v>
      </c>
      <c r="G213" s="5">
        <v>84</v>
      </c>
      <c r="H213" s="5">
        <v>11.7</v>
      </c>
      <c r="I213" s="5">
        <v>10</v>
      </c>
      <c r="J213" s="5">
        <v>27</v>
      </c>
      <c r="K213" s="5">
        <v>0.6</v>
      </c>
      <c r="L213" s="5">
        <v>0.09</v>
      </c>
      <c r="M213" s="5">
        <v>0</v>
      </c>
      <c r="N213" s="5">
        <v>0</v>
      </c>
    </row>
    <row r="214" spans="1:14" ht="14.25" customHeight="1">
      <c r="A214" s="5"/>
      <c r="B214" s="50" t="s">
        <v>34</v>
      </c>
      <c r="C214" s="23"/>
      <c r="D214" s="26">
        <f aca="true" t="shared" si="36" ref="D214:N214">SUM(D207:D213)</f>
        <v>24.599999999999998</v>
      </c>
      <c r="E214" s="26">
        <f t="shared" si="36"/>
        <v>26.660000000000004</v>
      </c>
      <c r="F214" s="26">
        <f t="shared" si="36"/>
        <v>82</v>
      </c>
      <c r="G214" s="26">
        <f t="shared" si="36"/>
        <v>654</v>
      </c>
      <c r="H214" s="26">
        <f t="shared" si="36"/>
        <v>52.7</v>
      </c>
      <c r="I214" s="26">
        <f t="shared" si="36"/>
        <v>47</v>
      </c>
      <c r="J214" s="26">
        <f t="shared" si="36"/>
        <v>151</v>
      </c>
      <c r="K214" s="26">
        <f t="shared" si="36"/>
        <v>3.9099999999999997</v>
      </c>
      <c r="L214" s="26">
        <f t="shared" si="36"/>
        <v>0.33</v>
      </c>
      <c r="M214" s="26">
        <f t="shared" si="36"/>
        <v>10.3</v>
      </c>
      <c r="N214" s="26">
        <f t="shared" si="36"/>
        <v>0.06</v>
      </c>
    </row>
    <row r="215" spans="1:14" ht="14.25" customHeight="1">
      <c r="A215" s="11"/>
      <c r="B215" s="56" t="s">
        <v>35</v>
      </c>
      <c r="C215" s="48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22.5" customHeight="1">
      <c r="A216" s="27">
        <v>88</v>
      </c>
      <c r="B216" s="47" t="s">
        <v>95</v>
      </c>
      <c r="C216" s="29" t="s">
        <v>81</v>
      </c>
      <c r="D216" s="5">
        <v>4.65</v>
      </c>
      <c r="E216" s="5">
        <v>3</v>
      </c>
      <c r="F216" s="5">
        <v>7.7</v>
      </c>
      <c r="G216" s="5">
        <v>81</v>
      </c>
      <c r="H216" s="5">
        <v>34</v>
      </c>
      <c r="I216" s="5">
        <v>22</v>
      </c>
      <c r="J216" s="5">
        <v>47</v>
      </c>
      <c r="K216" s="5">
        <v>0.76</v>
      </c>
      <c r="L216" s="5">
        <v>0.06</v>
      </c>
      <c r="M216" s="5">
        <v>18.36</v>
      </c>
      <c r="N216" s="5">
        <v>0</v>
      </c>
    </row>
    <row r="217" spans="1:14" s="31" customFormat="1" ht="14.25" customHeight="1">
      <c r="A217" s="27" t="s">
        <v>82</v>
      </c>
      <c r="B217" s="32" t="s">
        <v>83</v>
      </c>
      <c r="C217" s="29" t="s">
        <v>28</v>
      </c>
      <c r="D217" s="5">
        <v>17.1</v>
      </c>
      <c r="E217" s="5">
        <v>10</v>
      </c>
      <c r="F217" s="5">
        <v>4.4</v>
      </c>
      <c r="G217" s="5">
        <v>179</v>
      </c>
      <c r="H217" s="5">
        <v>15</v>
      </c>
      <c r="I217" s="5">
        <v>21</v>
      </c>
      <c r="J217" s="5">
        <v>141</v>
      </c>
      <c r="K217" s="5">
        <v>0.7</v>
      </c>
      <c r="L217" s="5">
        <v>0.23</v>
      </c>
      <c r="M217" s="5">
        <v>0.56</v>
      </c>
      <c r="N217" s="5">
        <v>0.02</v>
      </c>
    </row>
    <row r="218" spans="1:14" s="31" customFormat="1" ht="14.25" customHeight="1">
      <c r="A218" s="27">
        <v>304</v>
      </c>
      <c r="B218" s="32" t="s">
        <v>65</v>
      </c>
      <c r="C218" s="29" t="s">
        <v>24</v>
      </c>
      <c r="D218" s="5">
        <v>3.7</v>
      </c>
      <c r="E218" s="5">
        <v>6.3</v>
      </c>
      <c r="F218" s="5">
        <v>28.5</v>
      </c>
      <c r="G218" s="5">
        <v>216</v>
      </c>
      <c r="H218" s="5">
        <v>1</v>
      </c>
      <c r="I218" s="5">
        <v>19</v>
      </c>
      <c r="J218" s="5">
        <v>62</v>
      </c>
      <c r="K218" s="5">
        <v>0.52</v>
      </c>
      <c r="L218" s="5">
        <v>0.03</v>
      </c>
      <c r="M218" s="5">
        <v>0</v>
      </c>
      <c r="N218" s="5">
        <v>0.03</v>
      </c>
    </row>
    <row r="219" spans="1:14" ht="14.25" customHeight="1">
      <c r="A219" s="27">
        <v>71</v>
      </c>
      <c r="B219" s="32" t="s">
        <v>75</v>
      </c>
      <c r="C219" s="29" t="s">
        <v>33</v>
      </c>
      <c r="D219" s="27">
        <v>0.4</v>
      </c>
      <c r="E219" s="5">
        <v>0.1</v>
      </c>
      <c r="F219" s="5">
        <v>1.2</v>
      </c>
      <c r="G219" s="5">
        <v>7</v>
      </c>
      <c r="H219" s="5">
        <v>4</v>
      </c>
      <c r="I219" s="5">
        <v>6</v>
      </c>
      <c r="J219" s="5">
        <v>8</v>
      </c>
      <c r="K219" s="5">
        <v>0.28</v>
      </c>
      <c r="L219" s="5">
        <v>0.02</v>
      </c>
      <c r="M219" s="5">
        <v>7.5</v>
      </c>
      <c r="N219" s="5">
        <v>0</v>
      </c>
    </row>
    <row r="220" spans="1:14" ht="14.25" customHeight="1">
      <c r="A220" s="5">
        <v>349</v>
      </c>
      <c r="B220" s="33" t="s">
        <v>43</v>
      </c>
      <c r="C220" s="16" t="s">
        <v>31</v>
      </c>
      <c r="D220" s="5">
        <v>0.6000000000000001</v>
      </c>
      <c r="E220" s="5">
        <v>0</v>
      </c>
      <c r="F220" s="5">
        <v>20.9</v>
      </c>
      <c r="G220" s="5">
        <v>83</v>
      </c>
      <c r="H220" s="5">
        <v>23</v>
      </c>
      <c r="I220" s="5">
        <v>18</v>
      </c>
      <c r="J220" s="5">
        <v>38</v>
      </c>
      <c r="K220" s="5">
        <v>0.6000000000000001</v>
      </c>
      <c r="L220" s="5">
        <v>0.01</v>
      </c>
      <c r="M220" s="5">
        <v>1.09</v>
      </c>
      <c r="N220" s="5">
        <v>0.2</v>
      </c>
    </row>
    <row r="221" spans="1:14" ht="27" customHeight="1">
      <c r="A221" s="5"/>
      <c r="B221" s="52" t="s">
        <v>44</v>
      </c>
      <c r="C221" s="23" t="s">
        <v>45</v>
      </c>
      <c r="D221" s="5">
        <v>4.5</v>
      </c>
      <c r="E221" s="35">
        <v>0.9</v>
      </c>
      <c r="F221" s="5">
        <v>30</v>
      </c>
      <c r="G221" s="5">
        <v>147</v>
      </c>
      <c r="H221" s="5">
        <v>32.7</v>
      </c>
      <c r="I221" s="5">
        <v>24</v>
      </c>
      <c r="J221" s="5">
        <v>72</v>
      </c>
      <c r="K221" s="5">
        <v>1.77</v>
      </c>
      <c r="L221" s="5">
        <v>0.19</v>
      </c>
      <c r="M221" s="5">
        <v>0</v>
      </c>
      <c r="N221" s="5">
        <v>0</v>
      </c>
    </row>
    <row r="222" spans="1:14" ht="14.25" customHeight="1">
      <c r="A222" s="5"/>
      <c r="B222" s="50" t="s">
        <v>34</v>
      </c>
      <c r="C222" s="23"/>
      <c r="D222" s="26">
        <f aca="true" t="shared" si="37" ref="D222:N222">SUM(D216:D221)</f>
        <v>30.95</v>
      </c>
      <c r="E222" s="26">
        <f t="shared" si="37"/>
        <v>20.3</v>
      </c>
      <c r="F222" s="26">
        <f t="shared" si="37"/>
        <v>92.7</v>
      </c>
      <c r="G222" s="26">
        <f t="shared" si="37"/>
        <v>713</v>
      </c>
      <c r="H222" s="26">
        <f t="shared" si="37"/>
        <v>109.7</v>
      </c>
      <c r="I222" s="26">
        <f t="shared" si="37"/>
        <v>110</v>
      </c>
      <c r="J222" s="26">
        <f t="shared" si="37"/>
        <v>368</v>
      </c>
      <c r="K222" s="26">
        <f t="shared" si="37"/>
        <v>4.63</v>
      </c>
      <c r="L222" s="26">
        <f t="shared" si="37"/>
        <v>0.54</v>
      </c>
      <c r="M222" s="26">
        <f t="shared" si="37"/>
        <v>27.509999999999998</v>
      </c>
      <c r="N222" s="26">
        <f t="shared" si="37"/>
        <v>0.25</v>
      </c>
    </row>
    <row r="223" spans="1:14" ht="14.25" customHeight="1">
      <c r="A223" s="11"/>
      <c r="B223" s="12" t="s">
        <v>46</v>
      </c>
      <c r="C223" s="4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4.25" customHeight="1">
      <c r="A224" s="5"/>
      <c r="B224" s="59" t="s">
        <v>67</v>
      </c>
      <c r="C224" s="23" t="s">
        <v>31</v>
      </c>
      <c r="D224" s="5">
        <v>0</v>
      </c>
      <c r="E224" s="5">
        <v>0</v>
      </c>
      <c r="F224" s="5">
        <v>22.4</v>
      </c>
      <c r="G224" s="5">
        <v>90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</row>
    <row r="225" spans="1:14" ht="14.25" customHeight="1">
      <c r="A225" s="11" t="s">
        <v>148</v>
      </c>
      <c r="B225" s="36" t="s">
        <v>149</v>
      </c>
      <c r="C225" s="29" t="s">
        <v>71</v>
      </c>
      <c r="D225" s="60" t="s">
        <v>150</v>
      </c>
      <c r="E225" s="5">
        <v>11.4</v>
      </c>
      <c r="F225" s="5">
        <v>20.9</v>
      </c>
      <c r="G225" s="5">
        <v>243</v>
      </c>
      <c r="H225" s="5">
        <v>194</v>
      </c>
      <c r="I225" s="5">
        <v>15</v>
      </c>
      <c r="J225" s="5">
        <v>136</v>
      </c>
      <c r="K225" s="5">
        <v>0.71</v>
      </c>
      <c r="L225" s="5">
        <v>0.06</v>
      </c>
      <c r="M225" s="5">
        <v>0.07</v>
      </c>
      <c r="N225" s="5">
        <v>0.09</v>
      </c>
    </row>
    <row r="226" spans="1:14" ht="14.25" customHeight="1">
      <c r="A226" s="5"/>
      <c r="B226" s="50" t="s">
        <v>34</v>
      </c>
      <c r="C226" s="23"/>
      <c r="D226" s="61">
        <f aca="true" t="shared" si="38" ref="D226:N226">D224+D225</f>
        <v>9.7</v>
      </c>
      <c r="E226" s="61">
        <f t="shared" si="38"/>
        <v>11.4</v>
      </c>
      <c r="F226" s="61">
        <f t="shared" si="38"/>
        <v>43.3</v>
      </c>
      <c r="G226" s="61">
        <f t="shared" si="38"/>
        <v>333</v>
      </c>
      <c r="H226" s="61">
        <f t="shared" si="38"/>
        <v>194</v>
      </c>
      <c r="I226" s="61">
        <f t="shared" si="38"/>
        <v>15</v>
      </c>
      <c r="J226" s="61">
        <f t="shared" si="38"/>
        <v>136</v>
      </c>
      <c r="K226" s="61">
        <f t="shared" si="38"/>
        <v>0.71</v>
      </c>
      <c r="L226" s="61">
        <f t="shared" si="38"/>
        <v>0.06</v>
      </c>
      <c r="M226" s="61">
        <f t="shared" si="38"/>
        <v>0.07</v>
      </c>
      <c r="N226" s="61">
        <f t="shared" si="38"/>
        <v>0.09</v>
      </c>
    </row>
    <row r="227" spans="1:14" ht="14.25" customHeight="1">
      <c r="A227" s="11"/>
      <c r="B227" s="57" t="s">
        <v>51</v>
      </c>
      <c r="C227" s="48"/>
      <c r="D227" s="38">
        <f aca="true" t="shared" si="39" ref="D227:N227">SUM(D214+D222+D226)</f>
        <v>65.25</v>
      </c>
      <c r="E227" s="38">
        <f t="shared" si="39"/>
        <v>58.36000000000001</v>
      </c>
      <c r="F227" s="38">
        <f t="shared" si="39"/>
        <v>218</v>
      </c>
      <c r="G227" s="38">
        <f t="shared" si="39"/>
        <v>1700</v>
      </c>
      <c r="H227" s="38">
        <f t="shared" si="39"/>
        <v>356.4</v>
      </c>
      <c r="I227" s="38">
        <f t="shared" si="39"/>
        <v>172</v>
      </c>
      <c r="J227" s="38">
        <f t="shared" si="39"/>
        <v>655</v>
      </c>
      <c r="K227" s="38">
        <f t="shared" si="39"/>
        <v>9.25</v>
      </c>
      <c r="L227" s="38">
        <f t="shared" si="39"/>
        <v>0.9300000000000002</v>
      </c>
      <c r="M227" s="38">
        <f t="shared" si="39"/>
        <v>37.88</v>
      </c>
      <c r="N227" s="38">
        <f t="shared" si="39"/>
        <v>0.4</v>
      </c>
    </row>
    <row r="228" spans="1:14" ht="14.25" customHeight="1">
      <c r="A228" s="11"/>
      <c r="B228" s="62" t="s">
        <v>151</v>
      </c>
      <c r="C228" s="48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4.25" customHeight="1">
      <c r="A229" s="11"/>
      <c r="B229" s="63" t="s">
        <v>18</v>
      </c>
      <c r="C229" s="48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4.25" customHeight="1">
      <c r="A230" s="11"/>
      <c r="B230" s="12" t="s">
        <v>19</v>
      </c>
      <c r="C230" s="48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4.25" customHeight="1">
      <c r="A231" s="5">
        <v>14</v>
      </c>
      <c r="B231" s="22" t="s">
        <v>22</v>
      </c>
      <c r="C231" s="16" t="s">
        <v>21</v>
      </c>
      <c r="D231" s="5">
        <v>0.1</v>
      </c>
      <c r="E231" s="5">
        <v>7.3</v>
      </c>
      <c r="F231" s="5">
        <v>0.1</v>
      </c>
      <c r="G231" s="5">
        <v>66</v>
      </c>
      <c r="H231" s="5">
        <v>2</v>
      </c>
      <c r="I231" s="5">
        <v>0</v>
      </c>
      <c r="J231" s="5">
        <v>3</v>
      </c>
      <c r="K231" s="5">
        <v>0.02</v>
      </c>
      <c r="L231" s="5">
        <v>0</v>
      </c>
      <c r="M231" s="5">
        <v>0</v>
      </c>
      <c r="N231" s="5">
        <v>0.04</v>
      </c>
    </row>
    <row r="232" spans="1:14" ht="14.25" customHeight="1">
      <c r="A232" s="27">
        <v>211</v>
      </c>
      <c r="B232" s="47" t="s">
        <v>152</v>
      </c>
      <c r="C232" s="29" t="s">
        <v>24</v>
      </c>
      <c r="D232" s="5">
        <v>18.8</v>
      </c>
      <c r="E232" s="5">
        <v>21.4</v>
      </c>
      <c r="F232" s="5">
        <v>3.2</v>
      </c>
      <c r="G232" s="5">
        <v>256</v>
      </c>
      <c r="H232" s="5">
        <v>309</v>
      </c>
      <c r="I232" s="5">
        <v>27</v>
      </c>
      <c r="J232" s="5">
        <v>342</v>
      </c>
      <c r="K232" s="5">
        <v>2.7</v>
      </c>
      <c r="L232" s="5">
        <v>0.09</v>
      </c>
      <c r="M232" s="5">
        <v>0.43</v>
      </c>
      <c r="N232" s="5">
        <v>0.32</v>
      </c>
    </row>
    <row r="233" spans="1:14" ht="14.25" customHeight="1">
      <c r="A233" s="5">
        <v>71</v>
      </c>
      <c r="B233" s="18" t="s">
        <v>75</v>
      </c>
      <c r="C233" s="19" t="s">
        <v>42</v>
      </c>
      <c r="D233" s="5">
        <v>0.3</v>
      </c>
      <c r="E233" s="5">
        <v>0</v>
      </c>
      <c r="F233" s="5">
        <v>1</v>
      </c>
      <c r="G233" s="5">
        <v>6</v>
      </c>
      <c r="H233" s="5">
        <v>4</v>
      </c>
      <c r="I233" s="5">
        <v>5</v>
      </c>
      <c r="J233" s="5">
        <v>6</v>
      </c>
      <c r="K233" s="5">
        <v>0.25</v>
      </c>
      <c r="L233" s="5">
        <v>0.02</v>
      </c>
      <c r="M233" s="5">
        <v>6</v>
      </c>
      <c r="N233" s="5">
        <v>0</v>
      </c>
    </row>
    <row r="234" spans="1:14" ht="14.25" customHeight="1">
      <c r="A234" s="5"/>
      <c r="B234" s="22" t="s">
        <v>153</v>
      </c>
      <c r="C234" s="16" t="s">
        <v>154</v>
      </c>
      <c r="D234" s="5">
        <v>1.5</v>
      </c>
      <c r="E234" s="5">
        <v>0</v>
      </c>
      <c r="F234" s="5">
        <v>31</v>
      </c>
      <c r="G234" s="5">
        <v>130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</row>
    <row r="235" spans="1:14" ht="14.25" customHeight="1">
      <c r="A235" s="5">
        <v>338</v>
      </c>
      <c r="B235" s="22" t="s">
        <v>56</v>
      </c>
      <c r="C235" s="16" t="s">
        <v>57</v>
      </c>
      <c r="D235" s="5">
        <v>0.5</v>
      </c>
      <c r="E235" s="5">
        <v>0.5</v>
      </c>
      <c r="F235" s="5">
        <v>11.7</v>
      </c>
      <c r="G235" s="5">
        <v>57</v>
      </c>
      <c r="H235" s="5">
        <v>19</v>
      </c>
      <c r="I235" s="5">
        <v>11</v>
      </c>
      <c r="J235" s="5">
        <v>14</v>
      </c>
      <c r="K235" s="5">
        <v>2.7</v>
      </c>
      <c r="L235" s="5">
        <v>0.04</v>
      </c>
      <c r="M235" s="5">
        <v>12</v>
      </c>
      <c r="N235" s="5">
        <v>0</v>
      </c>
    </row>
    <row r="236" spans="1:14" ht="14.25" customHeight="1">
      <c r="A236" s="27">
        <v>382</v>
      </c>
      <c r="B236" s="32" t="s">
        <v>94</v>
      </c>
      <c r="C236" s="29" t="s">
        <v>31</v>
      </c>
      <c r="D236" s="5">
        <v>3.9</v>
      </c>
      <c r="E236" s="5">
        <v>3.8</v>
      </c>
      <c r="F236" s="5">
        <v>24.1</v>
      </c>
      <c r="G236" s="5">
        <v>143</v>
      </c>
      <c r="H236" s="5">
        <v>126</v>
      </c>
      <c r="I236" s="5">
        <v>31</v>
      </c>
      <c r="J236" s="5">
        <v>116</v>
      </c>
      <c r="K236" s="5">
        <v>1.03</v>
      </c>
      <c r="L236" s="5">
        <v>0.05</v>
      </c>
      <c r="M236" s="5">
        <v>1.3</v>
      </c>
      <c r="N236" s="5">
        <v>0.02</v>
      </c>
    </row>
    <row r="237" spans="1:14" ht="14.25" customHeight="1">
      <c r="A237" s="27"/>
      <c r="B237" s="40" t="s">
        <v>32</v>
      </c>
      <c r="C237" s="29" t="s">
        <v>33</v>
      </c>
      <c r="D237" s="5">
        <v>2.4</v>
      </c>
      <c r="E237" s="5">
        <v>0.6</v>
      </c>
      <c r="F237" s="5">
        <v>17.1</v>
      </c>
      <c r="G237" s="5">
        <v>84</v>
      </c>
      <c r="H237" s="5">
        <v>11.7</v>
      </c>
      <c r="I237" s="5">
        <v>10</v>
      </c>
      <c r="J237" s="5">
        <v>27</v>
      </c>
      <c r="K237" s="5">
        <v>0.6</v>
      </c>
      <c r="L237" s="5">
        <v>0.09</v>
      </c>
      <c r="M237" s="5">
        <v>0</v>
      </c>
      <c r="N237" s="5">
        <v>0</v>
      </c>
    </row>
    <row r="238" spans="1:14" ht="14.25" customHeight="1">
      <c r="A238" s="27"/>
      <c r="B238" s="64" t="s">
        <v>34</v>
      </c>
      <c r="C238" s="29"/>
      <c r="D238" s="26">
        <f aca="true" t="shared" si="40" ref="D238:N238">SUM(D231:D237)</f>
        <v>27.5</v>
      </c>
      <c r="E238" s="26">
        <f t="shared" si="40"/>
        <v>33.6</v>
      </c>
      <c r="F238" s="26">
        <f t="shared" si="40"/>
        <v>88.19999999999999</v>
      </c>
      <c r="G238" s="26">
        <f t="shared" si="40"/>
        <v>742</v>
      </c>
      <c r="H238" s="26">
        <f t="shared" si="40"/>
        <v>471.7</v>
      </c>
      <c r="I238" s="26">
        <f t="shared" si="40"/>
        <v>84</v>
      </c>
      <c r="J238" s="26">
        <f t="shared" si="40"/>
        <v>508</v>
      </c>
      <c r="K238" s="26">
        <f t="shared" si="40"/>
        <v>7.3</v>
      </c>
      <c r="L238" s="26">
        <f t="shared" si="40"/>
        <v>0.29000000000000004</v>
      </c>
      <c r="M238" s="26">
        <f t="shared" si="40"/>
        <v>19.73</v>
      </c>
      <c r="N238" s="26">
        <f t="shared" si="40"/>
        <v>0.38</v>
      </c>
    </row>
    <row r="239" spans="1:14" ht="14.25" customHeight="1">
      <c r="A239" s="65"/>
      <c r="B239" s="66" t="s">
        <v>35</v>
      </c>
      <c r="C239" s="67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27" customHeight="1">
      <c r="A240" s="27">
        <v>101</v>
      </c>
      <c r="B240" s="28" t="s">
        <v>155</v>
      </c>
      <c r="C240" s="29" t="s">
        <v>156</v>
      </c>
      <c r="D240" s="27">
        <v>5.4</v>
      </c>
      <c r="E240" s="27">
        <v>6.7</v>
      </c>
      <c r="F240" s="27">
        <v>17.4</v>
      </c>
      <c r="G240" s="27">
        <v>155</v>
      </c>
      <c r="H240" s="27">
        <v>14</v>
      </c>
      <c r="I240" s="27">
        <v>25</v>
      </c>
      <c r="J240" s="27">
        <v>64</v>
      </c>
      <c r="K240" s="27">
        <v>0.88</v>
      </c>
      <c r="L240" s="27">
        <v>0.09</v>
      </c>
      <c r="M240" s="27">
        <v>8.25</v>
      </c>
      <c r="N240" s="27">
        <v>0</v>
      </c>
    </row>
    <row r="241" spans="1:14" ht="14.25" customHeight="1">
      <c r="A241" s="27">
        <v>260</v>
      </c>
      <c r="B241" s="47" t="s">
        <v>38</v>
      </c>
      <c r="C241" s="29" t="s">
        <v>39</v>
      </c>
      <c r="D241" s="5">
        <v>9.6</v>
      </c>
      <c r="E241" s="5">
        <v>9.6</v>
      </c>
      <c r="F241" s="5">
        <v>3.5</v>
      </c>
      <c r="G241" s="5">
        <v>138</v>
      </c>
      <c r="H241" s="5">
        <v>16</v>
      </c>
      <c r="I241" s="5">
        <v>16</v>
      </c>
      <c r="J241" s="5">
        <v>118</v>
      </c>
      <c r="K241" s="5">
        <v>1.09</v>
      </c>
      <c r="L241" s="5">
        <v>0.05</v>
      </c>
      <c r="M241" s="5">
        <v>0.58</v>
      </c>
      <c r="N241" s="5">
        <v>0.01</v>
      </c>
    </row>
    <row r="242" spans="1:14" s="31" customFormat="1" ht="14.25" customHeight="1">
      <c r="A242" s="27">
        <v>302</v>
      </c>
      <c r="B242" s="32" t="s">
        <v>40</v>
      </c>
      <c r="C242" s="29" t="s">
        <v>24</v>
      </c>
      <c r="D242" s="27">
        <v>8.5</v>
      </c>
      <c r="E242" s="27">
        <v>7.3</v>
      </c>
      <c r="F242" s="27">
        <v>36.6</v>
      </c>
      <c r="G242" s="27">
        <v>251</v>
      </c>
      <c r="H242" s="27">
        <v>15</v>
      </c>
      <c r="I242" s="27">
        <v>133</v>
      </c>
      <c r="J242" s="27">
        <v>201</v>
      </c>
      <c r="K242" s="27">
        <v>4.5</v>
      </c>
      <c r="L242" s="27">
        <v>0.21</v>
      </c>
      <c r="M242" s="27">
        <v>0</v>
      </c>
      <c r="N242" s="27">
        <v>0.03</v>
      </c>
    </row>
    <row r="243" spans="1:14" ht="14.25" customHeight="1">
      <c r="A243" s="27">
        <v>71</v>
      </c>
      <c r="B243" s="32" t="s">
        <v>132</v>
      </c>
      <c r="C243" s="29" t="s">
        <v>76</v>
      </c>
      <c r="D243" s="27">
        <v>0.43</v>
      </c>
      <c r="E243" s="27">
        <v>0.07</v>
      </c>
      <c r="F243" s="27">
        <v>1.73</v>
      </c>
      <c r="G243" s="27">
        <v>9</v>
      </c>
      <c r="H243" s="27">
        <v>15.1</v>
      </c>
      <c r="I243" s="27">
        <v>8.6</v>
      </c>
      <c r="J243" s="27">
        <v>28.1</v>
      </c>
      <c r="K243" s="27">
        <v>0.39</v>
      </c>
      <c r="L243" s="27">
        <v>0.02</v>
      </c>
      <c r="M243" s="27">
        <v>6.5</v>
      </c>
      <c r="N243" s="27">
        <v>0</v>
      </c>
    </row>
    <row r="244" spans="1:14" ht="14.25" customHeight="1">
      <c r="A244" s="27">
        <v>377</v>
      </c>
      <c r="B244" s="40" t="s">
        <v>157</v>
      </c>
      <c r="C244" s="29" t="s">
        <v>31</v>
      </c>
      <c r="D244" s="27">
        <v>0.2</v>
      </c>
      <c r="E244" s="27">
        <v>0.2</v>
      </c>
      <c r="F244" s="27">
        <v>13.9</v>
      </c>
      <c r="G244" s="27">
        <v>59</v>
      </c>
      <c r="H244" s="27">
        <v>7</v>
      </c>
      <c r="I244" s="27">
        <v>4</v>
      </c>
      <c r="J244" s="27">
        <v>4</v>
      </c>
      <c r="K244" s="27">
        <v>0.93</v>
      </c>
      <c r="L244" s="27">
        <v>0.014</v>
      </c>
      <c r="M244" s="27">
        <v>4.09</v>
      </c>
      <c r="N244" s="27">
        <v>0</v>
      </c>
    </row>
    <row r="245" spans="1:14" ht="27" customHeight="1">
      <c r="A245" s="5"/>
      <c r="B245" s="52" t="s">
        <v>44</v>
      </c>
      <c r="C245" s="23" t="s">
        <v>45</v>
      </c>
      <c r="D245" s="5">
        <v>4.5</v>
      </c>
      <c r="E245" s="35">
        <v>0.9</v>
      </c>
      <c r="F245" s="5">
        <v>30</v>
      </c>
      <c r="G245" s="5">
        <v>147</v>
      </c>
      <c r="H245" s="5">
        <v>32.7</v>
      </c>
      <c r="I245" s="5">
        <v>24</v>
      </c>
      <c r="J245" s="5">
        <v>72</v>
      </c>
      <c r="K245" s="5">
        <v>1.77</v>
      </c>
      <c r="L245" s="5">
        <v>0.19</v>
      </c>
      <c r="M245" s="5">
        <v>0</v>
      </c>
      <c r="N245" s="5">
        <v>0</v>
      </c>
    </row>
    <row r="246" spans="1:14" ht="14.25" customHeight="1">
      <c r="A246" s="11"/>
      <c r="B246" s="50" t="s">
        <v>34</v>
      </c>
      <c r="C246" s="48"/>
      <c r="D246" s="26">
        <f aca="true" t="shared" si="41" ref="D246:N246">SUM(D240:D245)</f>
        <v>28.63</v>
      </c>
      <c r="E246" s="26">
        <f t="shared" si="41"/>
        <v>24.77</v>
      </c>
      <c r="F246" s="26">
        <f t="shared" si="41"/>
        <v>103.13</v>
      </c>
      <c r="G246" s="26">
        <f t="shared" si="41"/>
        <v>759</v>
      </c>
      <c r="H246" s="26">
        <f t="shared" si="41"/>
        <v>99.8</v>
      </c>
      <c r="I246" s="26">
        <f t="shared" si="41"/>
        <v>210.6</v>
      </c>
      <c r="J246" s="26">
        <f t="shared" si="41"/>
        <v>487.1</v>
      </c>
      <c r="K246" s="26">
        <f t="shared" si="41"/>
        <v>9.56</v>
      </c>
      <c r="L246" s="26">
        <f t="shared" si="41"/>
        <v>0.5740000000000001</v>
      </c>
      <c r="M246" s="26">
        <f t="shared" si="41"/>
        <v>19.42</v>
      </c>
      <c r="N246" s="26">
        <f t="shared" si="41"/>
        <v>0.04</v>
      </c>
    </row>
    <row r="247" spans="1:14" ht="14.25" customHeight="1">
      <c r="A247" s="11"/>
      <c r="B247" s="12" t="s">
        <v>46</v>
      </c>
      <c r="C247" s="48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4.25" customHeight="1">
      <c r="A248" s="11"/>
      <c r="B248" s="36" t="s">
        <v>47</v>
      </c>
      <c r="C248" s="16" t="s">
        <v>31</v>
      </c>
      <c r="D248" s="5">
        <v>6</v>
      </c>
      <c r="E248" s="5">
        <v>6.4</v>
      </c>
      <c r="F248" s="5">
        <v>9.4</v>
      </c>
      <c r="G248" s="5">
        <v>120</v>
      </c>
      <c r="H248" s="5">
        <v>240</v>
      </c>
      <c r="I248" s="5">
        <v>28</v>
      </c>
      <c r="J248" s="5">
        <v>180</v>
      </c>
      <c r="K248" s="5">
        <v>0.2</v>
      </c>
      <c r="L248" s="5">
        <v>0.30000000000000004</v>
      </c>
      <c r="M248" s="5">
        <v>17</v>
      </c>
      <c r="N248" s="5">
        <v>0.18</v>
      </c>
    </row>
    <row r="249" spans="1:14" ht="14.25" customHeight="1">
      <c r="A249" s="5" t="s">
        <v>114</v>
      </c>
      <c r="B249" s="36" t="s">
        <v>115</v>
      </c>
      <c r="C249" s="29" t="s">
        <v>26</v>
      </c>
      <c r="D249" s="5">
        <v>6.5</v>
      </c>
      <c r="E249" s="5">
        <v>7.2</v>
      </c>
      <c r="F249" s="5">
        <v>30.6</v>
      </c>
      <c r="G249" s="5">
        <v>239</v>
      </c>
      <c r="H249" s="5">
        <v>9</v>
      </c>
      <c r="I249" s="5">
        <v>8</v>
      </c>
      <c r="J249" s="5">
        <v>42</v>
      </c>
      <c r="K249" s="5">
        <v>0.62</v>
      </c>
      <c r="L249" s="5">
        <v>0.06</v>
      </c>
      <c r="M249" s="5">
        <v>0</v>
      </c>
      <c r="N249" s="5">
        <v>0.02</v>
      </c>
    </row>
    <row r="250" spans="1:14" ht="14.25" customHeight="1">
      <c r="A250" s="11"/>
      <c r="B250" s="50" t="s">
        <v>34</v>
      </c>
      <c r="C250" s="23"/>
      <c r="D250" s="26">
        <f aca="true" t="shared" si="42" ref="D250:N250">SUM(D248:D249)</f>
        <v>12.5</v>
      </c>
      <c r="E250" s="26">
        <f t="shared" si="42"/>
        <v>13.600000000000001</v>
      </c>
      <c r="F250" s="26">
        <f t="shared" si="42"/>
        <v>40</v>
      </c>
      <c r="G250" s="26">
        <f t="shared" si="42"/>
        <v>359</v>
      </c>
      <c r="H250" s="26">
        <f t="shared" si="42"/>
        <v>249</v>
      </c>
      <c r="I250" s="26">
        <f t="shared" si="42"/>
        <v>36</v>
      </c>
      <c r="J250" s="26">
        <f t="shared" si="42"/>
        <v>222</v>
      </c>
      <c r="K250" s="26">
        <f t="shared" si="42"/>
        <v>0.8200000000000001</v>
      </c>
      <c r="L250" s="26">
        <f t="shared" si="42"/>
        <v>0.36000000000000004</v>
      </c>
      <c r="M250" s="26">
        <f t="shared" si="42"/>
        <v>17</v>
      </c>
      <c r="N250" s="26">
        <f t="shared" si="42"/>
        <v>0.19999999999999998</v>
      </c>
    </row>
    <row r="251" spans="1:14" ht="14.25" customHeight="1">
      <c r="A251" s="11"/>
      <c r="B251" s="68" t="s">
        <v>51</v>
      </c>
      <c r="C251" s="23"/>
      <c r="D251" s="69">
        <f aca="true" t="shared" si="43" ref="D251:N251">D238+D246+D250</f>
        <v>68.63</v>
      </c>
      <c r="E251" s="38">
        <f t="shared" si="43"/>
        <v>71.97</v>
      </c>
      <c r="F251" s="38">
        <f t="shared" si="43"/>
        <v>231.32999999999998</v>
      </c>
      <c r="G251" s="38">
        <f t="shared" si="43"/>
        <v>1860</v>
      </c>
      <c r="H251" s="38">
        <f t="shared" si="43"/>
        <v>820.5</v>
      </c>
      <c r="I251" s="38">
        <f t="shared" si="43"/>
        <v>330.6</v>
      </c>
      <c r="J251" s="38">
        <f t="shared" si="43"/>
        <v>1217.1</v>
      </c>
      <c r="K251" s="38">
        <f t="shared" si="43"/>
        <v>17.68</v>
      </c>
      <c r="L251" s="38">
        <f t="shared" si="43"/>
        <v>1.2240000000000002</v>
      </c>
      <c r="M251" s="38">
        <f t="shared" si="43"/>
        <v>56.150000000000006</v>
      </c>
      <c r="N251" s="38">
        <f t="shared" si="43"/>
        <v>0.62</v>
      </c>
    </row>
    <row r="252" spans="1:14" ht="14.25" customHeight="1">
      <c r="A252" s="11"/>
      <c r="B252" s="63" t="s">
        <v>52</v>
      </c>
      <c r="C252" s="48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4.25" customHeight="1">
      <c r="A253" s="11"/>
      <c r="B253" s="12" t="s">
        <v>19</v>
      </c>
      <c r="C253" s="48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4.25" customHeight="1">
      <c r="A254" s="5">
        <v>14</v>
      </c>
      <c r="B254" s="22" t="s">
        <v>22</v>
      </c>
      <c r="C254" s="16" t="s">
        <v>21</v>
      </c>
      <c r="D254" s="5">
        <v>0.1</v>
      </c>
      <c r="E254" s="5">
        <v>7.3</v>
      </c>
      <c r="F254" s="5">
        <v>0.1</v>
      </c>
      <c r="G254" s="5">
        <v>66</v>
      </c>
      <c r="H254" s="5">
        <v>2</v>
      </c>
      <c r="I254" s="5">
        <v>0</v>
      </c>
      <c r="J254" s="5">
        <v>3</v>
      </c>
      <c r="K254" s="5">
        <v>0.02</v>
      </c>
      <c r="L254" s="5">
        <v>0</v>
      </c>
      <c r="M254" s="5">
        <v>0</v>
      </c>
      <c r="N254" s="5">
        <v>0.04</v>
      </c>
    </row>
    <row r="255" spans="1:14" ht="14.25" customHeight="1">
      <c r="A255" s="5">
        <v>15</v>
      </c>
      <c r="B255" s="18" t="s">
        <v>20</v>
      </c>
      <c r="C255" s="19" t="s">
        <v>42</v>
      </c>
      <c r="D255" s="5">
        <v>5.8</v>
      </c>
      <c r="E255" s="5">
        <v>7.5</v>
      </c>
      <c r="F255" s="5">
        <v>0</v>
      </c>
      <c r="G255" s="5">
        <v>90</v>
      </c>
      <c r="H255" s="5">
        <v>220</v>
      </c>
      <c r="I255" s="5">
        <v>9</v>
      </c>
      <c r="J255" s="5">
        <v>125</v>
      </c>
      <c r="K255" s="5">
        <v>0.25</v>
      </c>
      <c r="L255" s="5">
        <v>0</v>
      </c>
      <c r="M255" s="5">
        <v>0.18</v>
      </c>
      <c r="N255" s="5">
        <v>0.08</v>
      </c>
    </row>
    <row r="256" spans="1:14" ht="14.25" customHeight="1">
      <c r="A256" s="5">
        <v>182</v>
      </c>
      <c r="B256" s="36" t="s">
        <v>158</v>
      </c>
      <c r="C256" s="19" t="s">
        <v>138</v>
      </c>
      <c r="D256" s="5">
        <v>6.5</v>
      </c>
      <c r="E256" s="5">
        <v>12</v>
      </c>
      <c r="F256" s="5">
        <v>28</v>
      </c>
      <c r="G256" s="5">
        <v>248</v>
      </c>
      <c r="H256" s="5">
        <v>160</v>
      </c>
      <c r="I256" s="5">
        <v>39</v>
      </c>
      <c r="J256" s="5">
        <v>270</v>
      </c>
      <c r="K256" s="5">
        <v>0.83</v>
      </c>
      <c r="L256" s="5">
        <v>0.14</v>
      </c>
      <c r="M256" s="5">
        <v>1.61</v>
      </c>
      <c r="N256" s="5">
        <v>0.06</v>
      </c>
    </row>
    <row r="257" spans="1:14" ht="14.25" customHeight="1">
      <c r="A257" s="27"/>
      <c r="B257" s="40" t="s">
        <v>77</v>
      </c>
      <c r="C257" s="29" t="s">
        <v>39</v>
      </c>
      <c r="D257" s="5">
        <v>2.8</v>
      </c>
      <c r="E257" s="5">
        <v>3.2</v>
      </c>
      <c r="F257" s="5">
        <v>8.6</v>
      </c>
      <c r="G257" s="5">
        <v>75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</row>
    <row r="258" spans="1:14" ht="14.25" customHeight="1">
      <c r="A258" s="27">
        <v>338</v>
      </c>
      <c r="B258" s="32" t="s">
        <v>106</v>
      </c>
      <c r="C258" s="29" t="s">
        <v>107</v>
      </c>
      <c r="D258" s="5">
        <v>0.7</v>
      </c>
      <c r="E258" s="5">
        <v>0.6000000000000001</v>
      </c>
      <c r="F258" s="5">
        <v>17.6</v>
      </c>
      <c r="G258" s="5">
        <v>80</v>
      </c>
      <c r="H258" s="5">
        <v>32.8</v>
      </c>
      <c r="I258" s="5">
        <v>20.4</v>
      </c>
      <c r="J258" s="5">
        <v>27</v>
      </c>
      <c r="K258" s="5">
        <v>3.91</v>
      </c>
      <c r="L258" s="5">
        <v>0.04</v>
      </c>
      <c r="M258" s="5">
        <v>8.5</v>
      </c>
      <c r="N258" s="5">
        <v>0</v>
      </c>
    </row>
    <row r="259" spans="1:14" ht="14.25" customHeight="1">
      <c r="A259" s="5">
        <v>376</v>
      </c>
      <c r="B259" s="18" t="s">
        <v>85</v>
      </c>
      <c r="C259" s="16" t="s">
        <v>31</v>
      </c>
      <c r="D259" s="5">
        <v>0.2</v>
      </c>
      <c r="E259" s="5">
        <v>0.1</v>
      </c>
      <c r="F259" s="5">
        <v>10.1</v>
      </c>
      <c r="G259" s="5">
        <v>41</v>
      </c>
      <c r="H259" s="5">
        <v>5</v>
      </c>
      <c r="I259" s="5">
        <v>4</v>
      </c>
      <c r="J259" s="5">
        <v>8</v>
      </c>
      <c r="K259" s="5">
        <v>0.85</v>
      </c>
      <c r="L259" s="5">
        <v>0</v>
      </c>
      <c r="M259" s="5">
        <v>0.1</v>
      </c>
      <c r="N259" s="5">
        <v>0</v>
      </c>
    </row>
    <row r="260" spans="1:14" ht="14.25" customHeight="1">
      <c r="A260" s="27"/>
      <c r="B260" s="40" t="s">
        <v>32</v>
      </c>
      <c r="C260" s="29" t="s">
        <v>33</v>
      </c>
      <c r="D260" s="5">
        <v>2.4</v>
      </c>
      <c r="E260" s="5">
        <v>0.6</v>
      </c>
      <c r="F260" s="5">
        <v>17.1</v>
      </c>
      <c r="G260" s="5">
        <v>84</v>
      </c>
      <c r="H260" s="5">
        <v>11.7</v>
      </c>
      <c r="I260" s="5">
        <v>10</v>
      </c>
      <c r="J260" s="5">
        <v>27</v>
      </c>
      <c r="K260" s="5">
        <v>0.6</v>
      </c>
      <c r="L260" s="5">
        <v>0.09</v>
      </c>
      <c r="M260" s="5">
        <v>0</v>
      </c>
      <c r="N260" s="5">
        <v>0</v>
      </c>
    </row>
    <row r="261" spans="1:14" ht="14.25" customHeight="1">
      <c r="A261" s="5"/>
      <c r="B261" s="50" t="s">
        <v>34</v>
      </c>
      <c r="C261" s="23"/>
      <c r="D261" s="26">
        <f aca="true" t="shared" si="44" ref="D261:N261">SUM(D254:D260)</f>
        <v>18.499999999999996</v>
      </c>
      <c r="E261" s="26">
        <f t="shared" si="44"/>
        <v>31.300000000000004</v>
      </c>
      <c r="F261" s="26">
        <f t="shared" si="44"/>
        <v>81.5</v>
      </c>
      <c r="G261" s="26">
        <f t="shared" si="44"/>
        <v>684</v>
      </c>
      <c r="H261" s="26">
        <f t="shared" si="44"/>
        <v>431.5</v>
      </c>
      <c r="I261" s="26">
        <f t="shared" si="44"/>
        <v>82.4</v>
      </c>
      <c r="J261" s="26">
        <f t="shared" si="44"/>
        <v>460</v>
      </c>
      <c r="K261" s="26">
        <f t="shared" si="44"/>
        <v>6.459999999999999</v>
      </c>
      <c r="L261" s="26">
        <f t="shared" si="44"/>
        <v>0.27</v>
      </c>
      <c r="M261" s="26">
        <f t="shared" si="44"/>
        <v>10.389999999999999</v>
      </c>
      <c r="N261" s="26">
        <f t="shared" si="44"/>
        <v>0.18</v>
      </c>
    </row>
    <row r="262" spans="1:14" ht="14.25" customHeight="1">
      <c r="A262" s="5"/>
      <c r="B262" s="56" t="s">
        <v>35</v>
      </c>
      <c r="C262" s="23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5" customHeight="1">
      <c r="A263" s="5" t="s">
        <v>159</v>
      </c>
      <c r="B263" s="30" t="s">
        <v>160</v>
      </c>
      <c r="C263" s="16" t="s">
        <v>161</v>
      </c>
      <c r="D263" s="5">
        <v>5.6</v>
      </c>
      <c r="E263" s="5">
        <v>8</v>
      </c>
      <c r="F263" s="5">
        <v>7.6</v>
      </c>
      <c r="G263" s="5">
        <v>121</v>
      </c>
      <c r="H263" s="5">
        <v>19</v>
      </c>
      <c r="I263" s="5">
        <v>16</v>
      </c>
      <c r="J263" s="5">
        <v>42</v>
      </c>
      <c r="K263" s="5">
        <v>0.68</v>
      </c>
      <c r="L263" s="5">
        <v>0.06</v>
      </c>
      <c r="M263" s="5">
        <v>5.24</v>
      </c>
      <c r="N263" s="5">
        <v>0.01</v>
      </c>
    </row>
    <row r="264" spans="1:14" ht="15" customHeight="1">
      <c r="A264" s="27" t="s">
        <v>162</v>
      </c>
      <c r="B264" s="47" t="s">
        <v>163</v>
      </c>
      <c r="C264" s="29" t="s">
        <v>28</v>
      </c>
      <c r="D264" s="27">
        <v>11.2</v>
      </c>
      <c r="E264" s="27">
        <v>6.4</v>
      </c>
      <c r="F264" s="27">
        <v>14.2</v>
      </c>
      <c r="G264" s="27">
        <v>159</v>
      </c>
      <c r="H264" s="27">
        <v>11</v>
      </c>
      <c r="I264" s="27">
        <v>20.5</v>
      </c>
      <c r="J264" s="27">
        <v>202</v>
      </c>
      <c r="K264" s="27">
        <v>3.59</v>
      </c>
      <c r="L264" s="27">
        <v>0.16</v>
      </c>
      <c r="M264" s="27">
        <v>7.4</v>
      </c>
      <c r="N264" s="27">
        <v>0.04</v>
      </c>
    </row>
    <row r="265" spans="1:14" ht="14.25" customHeight="1">
      <c r="A265" s="5">
        <v>312</v>
      </c>
      <c r="B265" s="36" t="s">
        <v>84</v>
      </c>
      <c r="C265" s="23" t="s">
        <v>24</v>
      </c>
      <c r="D265" s="5">
        <v>3.1</v>
      </c>
      <c r="E265" s="5">
        <v>5.4</v>
      </c>
      <c r="F265" s="5">
        <v>12.1</v>
      </c>
      <c r="G265" s="5">
        <v>138</v>
      </c>
      <c r="H265" s="5">
        <v>37</v>
      </c>
      <c r="I265" s="5">
        <v>28</v>
      </c>
      <c r="J265" s="5">
        <v>82</v>
      </c>
      <c r="K265" s="5">
        <v>0.99</v>
      </c>
      <c r="L265" s="5">
        <v>0.14</v>
      </c>
      <c r="M265" s="5">
        <v>5.18</v>
      </c>
      <c r="N265" s="5">
        <v>0.03</v>
      </c>
    </row>
    <row r="266" spans="1:14" ht="14.25" customHeight="1">
      <c r="A266" s="27">
        <v>71</v>
      </c>
      <c r="B266" s="32" t="s">
        <v>66</v>
      </c>
      <c r="C266" s="19" t="s">
        <v>33</v>
      </c>
      <c r="D266" s="5">
        <v>0.18</v>
      </c>
      <c r="E266" s="5">
        <v>0.6000000000000001</v>
      </c>
      <c r="F266" s="5">
        <v>1.44</v>
      </c>
      <c r="G266" s="5">
        <v>12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</row>
    <row r="267" spans="1:14" ht="14.25" customHeight="1">
      <c r="A267" s="5" t="s">
        <v>88</v>
      </c>
      <c r="B267" s="40" t="s">
        <v>113</v>
      </c>
      <c r="C267" s="23" t="s">
        <v>31</v>
      </c>
      <c r="D267" s="5">
        <v>0.2</v>
      </c>
      <c r="E267" s="5">
        <v>0.1</v>
      </c>
      <c r="F267" s="5">
        <v>17</v>
      </c>
      <c r="G267" s="5">
        <v>70</v>
      </c>
      <c r="H267" s="5">
        <v>12</v>
      </c>
      <c r="I267" s="5">
        <v>8</v>
      </c>
      <c r="J267" s="5">
        <v>9</v>
      </c>
      <c r="K267" s="5">
        <v>0.2</v>
      </c>
      <c r="L267" s="5">
        <v>0.01</v>
      </c>
      <c r="M267" s="5">
        <v>4.5</v>
      </c>
      <c r="N267" s="5">
        <v>0</v>
      </c>
    </row>
    <row r="268" spans="1:14" ht="27" customHeight="1">
      <c r="A268" s="5"/>
      <c r="B268" s="52" t="s">
        <v>44</v>
      </c>
      <c r="C268" s="23" t="s">
        <v>45</v>
      </c>
      <c r="D268" s="5">
        <v>4.5</v>
      </c>
      <c r="E268" s="35">
        <v>0.9</v>
      </c>
      <c r="F268" s="5">
        <v>30</v>
      </c>
      <c r="G268" s="5">
        <v>147</v>
      </c>
      <c r="H268" s="5">
        <v>32.7</v>
      </c>
      <c r="I268" s="5">
        <v>24</v>
      </c>
      <c r="J268" s="5">
        <v>72</v>
      </c>
      <c r="K268" s="5">
        <v>1.77</v>
      </c>
      <c r="L268" s="5">
        <v>0.19</v>
      </c>
      <c r="M268" s="5">
        <v>0</v>
      </c>
      <c r="N268" s="5">
        <v>0</v>
      </c>
    </row>
    <row r="269" spans="1:14" ht="14.25" customHeight="1">
      <c r="A269" s="5"/>
      <c r="B269" s="50" t="s">
        <v>34</v>
      </c>
      <c r="C269" s="23"/>
      <c r="D269" s="26">
        <f aca="true" t="shared" si="45" ref="D269:N269">SUM(D263:D268)</f>
        <v>24.779999999999998</v>
      </c>
      <c r="E269" s="26">
        <f t="shared" si="45"/>
        <v>21.400000000000002</v>
      </c>
      <c r="F269" s="26">
        <f t="shared" si="45"/>
        <v>82.34</v>
      </c>
      <c r="G269" s="26">
        <f t="shared" si="45"/>
        <v>647</v>
      </c>
      <c r="H269" s="26">
        <f t="shared" si="45"/>
        <v>111.7</v>
      </c>
      <c r="I269" s="26">
        <f t="shared" si="45"/>
        <v>96.5</v>
      </c>
      <c r="J269" s="26">
        <f t="shared" si="45"/>
        <v>407</v>
      </c>
      <c r="K269" s="26">
        <f t="shared" si="45"/>
        <v>7.23</v>
      </c>
      <c r="L269" s="26">
        <f t="shared" si="45"/>
        <v>0.56</v>
      </c>
      <c r="M269" s="26">
        <f t="shared" si="45"/>
        <v>22.32</v>
      </c>
      <c r="N269" s="26">
        <f t="shared" si="45"/>
        <v>0.08</v>
      </c>
    </row>
    <row r="270" spans="1:14" ht="14.25" customHeight="1">
      <c r="A270" s="5"/>
      <c r="B270" s="56" t="s">
        <v>46</v>
      </c>
      <c r="C270" s="23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4.25" customHeight="1">
      <c r="A271" s="5">
        <v>386</v>
      </c>
      <c r="B271" s="22" t="s">
        <v>68</v>
      </c>
      <c r="C271" s="16" t="s">
        <v>31</v>
      </c>
      <c r="D271" s="5">
        <v>5.6</v>
      </c>
      <c r="E271" s="5">
        <v>5</v>
      </c>
      <c r="F271" s="5">
        <v>22</v>
      </c>
      <c r="G271" s="5">
        <v>156</v>
      </c>
      <c r="H271" s="5">
        <v>242</v>
      </c>
      <c r="I271" s="5">
        <v>30</v>
      </c>
      <c r="J271" s="5">
        <v>188</v>
      </c>
      <c r="K271" s="5">
        <v>0.2</v>
      </c>
      <c r="L271" s="5">
        <v>0.06</v>
      </c>
      <c r="M271" s="5">
        <v>1.8</v>
      </c>
      <c r="N271" s="5">
        <v>0.04</v>
      </c>
    </row>
    <row r="272" spans="1:14" ht="14.25" customHeight="1">
      <c r="A272" s="27"/>
      <c r="B272" s="32" t="s">
        <v>70</v>
      </c>
      <c r="C272" s="29" t="s">
        <v>71</v>
      </c>
      <c r="D272" s="27">
        <v>10.6</v>
      </c>
      <c r="E272" s="27">
        <v>5.7</v>
      </c>
      <c r="F272" s="27">
        <v>20.9</v>
      </c>
      <c r="G272" s="27">
        <v>196</v>
      </c>
      <c r="H272" s="27">
        <v>68</v>
      </c>
      <c r="I272" s="27">
        <v>14</v>
      </c>
      <c r="J272" s="27">
        <v>96</v>
      </c>
      <c r="K272" s="27">
        <v>0.51</v>
      </c>
      <c r="L272" s="27">
        <v>0.05</v>
      </c>
      <c r="M272" s="27">
        <v>0.07</v>
      </c>
      <c r="N272" s="27">
        <v>0.02</v>
      </c>
    </row>
    <row r="273" spans="1:14" ht="14.25" customHeight="1">
      <c r="A273" s="5"/>
      <c r="B273" s="50" t="s">
        <v>34</v>
      </c>
      <c r="C273" s="23"/>
      <c r="D273" s="26">
        <f aca="true" t="shared" si="46" ref="D273:N273">SUM(D271:D272)</f>
        <v>16.2</v>
      </c>
      <c r="E273" s="26">
        <f t="shared" si="46"/>
        <v>10.7</v>
      </c>
      <c r="F273" s="26">
        <f t="shared" si="46"/>
        <v>42.9</v>
      </c>
      <c r="G273" s="26">
        <f t="shared" si="46"/>
        <v>352</v>
      </c>
      <c r="H273" s="26">
        <f t="shared" si="46"/>
        <v>310</v>
      </c>
      <c r="I273" s="26">
        <f t="shared" si="46"/>
        <v>44</v>
      </c>
      <c r="J273" s="26">
        <f t="shared" si="46"/>
        <v>284</v>
      </c>
      <c r="K273" s="26">
        <f t="shared" si="46"/>
        <v>0.71</v>
      </c>
      <c r="L273" s="26">
        <f t="shared" si="46"/>
        <v>0.11</v>
      </c>
      <c r="M273" s="26">
        <f t="shared" si="46"/>
        <v>1.87</v>
      </c>
      <c r="N273" s="26">
        <f t="shared" si="46"/>
        <v>0.06</v>
      </c>
    </row>
    <row r="274" spans="1:14" ht="14.25" customHeight="1">
      <c r="A274" s="5"/>
      <c r="B274" s="70" t="s">
        <v>51</v>
      </c>
      <c r="C274" s="23"/>
      <c r="D274" s="38">
        <f aca="true" t="shared" si="47" ref="D274:N274">D261+D269+D273</f>
        <v>59.47999999999999</v>
      </c>
      <c r="E274" s="38">
        <f t="shared" si="47"/>
        <v>63.400000000000006</v>
      </c>
      <c r="F274" s="38">
        <f t="shared" si="47"/>
        <v>206.74</v>
      </c>
      <c r="G274" s="38">
        <f t="shared" si="47"/>
        <v>1683</v>
      </c>
      <c r="H274" s="38">
        <f t="shared" si="47"/>
        <v>853.2</v>
      </c>
      <c r="I274" s="38">
        <f t="shared" si="47"/>
        <v>222.9</v>
      </c>
      <c r="J274" s="38">
        <f t="shared" si="47"/>
        <v>1151</v>
      </c>
      <c r="K274" s="38">
        <f t="shared" si="47"/>
        <v>14.399999999999999</v>
      </c>
      <c r="L274" s="38">
        <f t="shared" si="47"/>
        <v>0.9400000000000001</v>
      </c>
      <c r="M274" s="38">
        <f t="shared" si="47"/>
        <v>34.58</v>
      </c>
      <c r="N274" s="38">
        <f t="shared" si="47"/>
        <v>0.32</v>
      </c>
    </row>
    <row r="275" spans="1:14" ht="14.25" customHeight="1">
      <c r="A275" s="11"/>
      <c r="B275" s="63" t="s">
        <v>72</v>
      </c>
      <c r="C275" s="48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4.25" customHeight="1">
      <c r="A276" s="11"/>
      <c r="B276" s="12" t="s">
        <v>19</v>
      </c>
      <c r="C276" s="48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s="31" customFormat="1" ht="14.25" customHeight="1">
      <c r="A277" s="27" t="s">
        <v>164</v>
      </c>
      <c r="B277" s="32" t="s">
        <v>165</v>
      </c>
      <c r="C277" s="19" t="s">
        <v>28</v>
      </c>
      <c r="D277" s="44">
        <v>16.7</v>
      </c>
      <c r="E277" s="44">
        <v>13.8</v>
      </c>
      <c r="F277" s="44">
        <v>1.5</v>
      </c>
      <c r="G277" s="44">
        <v>197</v>
      </c>
      <c r="H277" s="44">
        <v>32</v>
      </c>
      <c r="I277" s="44">
        <v>25</v>
      </c>
      <c r="J277" s="44">
        <v>167</v>
      </c>
      <c r="K277" s="44">
        <v>1.29</v>
      </c>
      <c r="L277" s="44">
        <v>0.06</v>
      </c>
      <c r="M277" s="44">
        <v>1.47</v>
      </c>
      <c r="N277" s="44">
        <v>0.03</v>
      </c>
    </row>
    <row r="278" spans="1:14" ht="14.25" customHeight="1">
      <c r="A278" s="27">
        <v>309</v>
      </c>
      <c r="B278" s="32" t="s">
        <v>74</v>
      </c>
      <c r="C278" s="29" t="s">
        <v>24</v>
      </c>
      <c r="D278" s="27">
        <v>5.5</v>
      </c>
      <c r="E278" s="27">
        <v>4.2</v>
      </c>
      <c r="F278" s="27">
        <v>28.5</v>
      </c>
      <c r="G278" s="27">
        <v>183</v>
      </c>
      <c r="H278" s="27">
        <v>6</v>
      </c>
      <c r="I278" s="27">
        <v>8</v>
      </c>
      <c r="J278" s="27">
        <v>36</v>
      </c>
      <c r="K278" s="27">
        <v>0.77</v>
      </c>
      <c r="L278" s="27">
        <v>0.06</v>
      </c>
      <c r="M278" s="27">
        <v>0</v>
      </c>
      <c r="N278" s="27">
        <v>0.02</v>
      </c>
    </row>
    <row r="279" spans="1:14" ht="14.25" customHeight="1">
      <c r="A279" s="5">
        <v>71</v>
      </c>
      <c r="B279" s="18" t="s">
        <v>75</v>
      </c>
      <c r="C279" s="19" t="s">
        <v>26</v>
      </c>
      <c r="D279" s="5">
        <v>0.8</v>
      </c>
      <c r="E279" s="5">
        <v>0.14</v>
      </c>
      <c r="F279" s="5">
        <v>2.7</v>
      </c>
      <c r="G279" s="5">
        <v>17</v>
      </c>
      <c r="H279" s="5">
        <v>10</v>
      </c>
      <c r="I279" s="5">
        <v>14</v>
      </c>
      <c r="J279" s="5">
        <v>18</v>
      </c>
      <c r="K279" s="5">
        <v>0.63</v>
      </c>
      <c r="L279" s="5">
        <v>0.04</v>
      </c>
      <c r="M279" s="5">
        <v>17.5</v>
      </c>
      <c r="N279" s="5">
        <v>0</v>
      </c>
    </row>
    <row r="280" spans="1:14" ht="14.25" customHeight="1">
      <c r="A280" s="27">
        <v>338</v>
      </c>
      <c r="B280" s="32" t="s">
        <v>56</v>
      </c>
      <c r="C280" s="29" t="s">
        <v>57</v>
      </c>
      <c r="D280" s="27">
        <v>0.5</v>
      </c>
      <c r="E280" s="27">
        <v>0.5</v>
      </c>
      <c r="F280" s="27">
        <v>11.7</v>
      </c>
      <c r="G280" s="27">
        <v>57</v>
      </c>
      <c r="H280" s="27">
        <v>19</v>
      </c>
      <c r="I280" s="27">
        <v>11</v>
      </c>
      <c r="J280" s="27">
        <v>14</v>
      </c>
      <c r="K280" s="27">
        <v>2.7</v>
      </c>
      <c r="L280" s="27">
        <v>0.04</v>
      </c>
      <c r="M280" s="27">
        <v>12</v>
      </c>
      <c r="N280" s="27">
        <v>0</v>
      </c>
    </row>
    <row r="281" spans="1:14" ht="15.75" customHeight="1">
      <c r="A281" s="27" t="s">
        <v>29</v>
      </c>
      <c r="B281" s="40" t="s">
        <v>30</v>
      </c>
      <c r="C281" s="29" t="s">
        <v>31</v>
      </c>
      <c r="D281" s="27">
        <v>2.3</v>
      </c>
      <c r="E281" s="27">
        <v>1.8</v>
      </c>
      <c r="F281" s="27">
        <v>25</v>
      </c>
      <c r="G281" s="27">
        <v>125</v>
      </c>
      <c r="H281" s="27">
        <v>61</v>
      </c>
      <c r="I281" s="27">
        <v>7</v>
      </c>
      <c r="J281" s="27">
        <v>45</v>
      </c>
      <c r="K281" s="27">
        <v>0.1</v>
      </c>
      <c r="L281" s="27">
        <v>0.24</v>
      </c>
      <c r="M281" s="27">
        <v>0.65</v>
      </c>
      <c r="N281" s="27">
        <v>0.01</v>
      </c>
    </row>
    <row r="282" spans="1:14" ht="14.25" customHeight="1">
      <c r="A282" s="11"/>
      <c r="B282" s="36" t="s">
        <v>32</v>
      </c>
      <c r="C282" s="23" t="s">
        <v>33</v>
      </c>
      <c r="D282" s="5">
        <v>2.4</v>
      </c>
      <c r="E282" s="5">
        <v>0.6</v>
      </c>
      <c r="F282" s="5">
        <v>17.1</v>
      </c>
      <c r="G282" s="5">
        <v>84</v>
      </c>
      <c r="H282" s="5">
        <v>11.7</v>
      </c>
      <c r="I282" s="5">
        <v>10</v>
      </c>
      <c r="J282" s="5">
        <v>27</v>
      </c>
      <c r="K282" s="5">
        <v>0.6</v>
      </c>
      <c r="L282" s="5">
        <v>0.09</v>
      </c>
      <c r="M282" s="5">
        <v>0</v>
      </c>
      <c r="N282" s="5">
        <v>0</v>
      </c>
    </row>
    <row r="283" spans="1:14" ht="14.25" customHeight="1">
      <c r="A283" s="11"/>
      <c r="B283" s="50" t="s">
        <v>34</v>
      </c>
      <c r="C283" s="23"/>
      <c r="D283" s="26">
        <f aca="true" t="shared" si="48" ref="D283:N283">SUM(D277:D282)</f>
        <v>28.2</v>
      </c>
      <c r="E283" s="26">
        <f t="shared" si="48"/>
        <v>21.040000000000003</v>
      </c>
      <c r="F283" s="26">
        <f t="shared" si="48"/>
        <v>86.5</v>
      </c>
      <c r="G283" s="26">
        <f t="shared" si="48"/>
        <v>663</v>
      </c>
      <c r="H283" s="26">
        <f t="shared" si="48"/>
        <v>139.7</v>
      </c>
      <c r="I283" s="26">
        <f t="shared" si="48"/>
        <v>75</v>
      </c>
      <c r="J283" s="26">
        <f t="shared" si="48"/>
        <v>307</v>
      </c>
      <c r="K283" s="26">
        <f t="shared" si="48"/>
        <v>6.09</v>
      </c>
      <c r="L283" s="26">
        <f t="shared" si="48"/>
        <v>0.53</v>
      </c>
      <c r="M283" s="26">
        <f t="shared" si="48"/>
        <v>31.619999999999997</v>
      </c>
      <c r="N283" s="26">
        <f t="shared" si="48"/>
        <v>0.060000000000000005</v>
      </c>
    </row>
    <row r="284" spans="1:14" ht="14.25" customHeight="1">
      <c r="A284" s="11"/>
      <c r="B284" s="56" t="s">
        <v>35</v>
      </c>
      <c r="C284" s="48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24.75" customHeight="1">
      <c r="A285" s="5">
        <v>82</v>
      </c>
      <c r="B285" s="33" t="s">
        <v>60</v>
      </c>
      <c r="C285" s="19" t="s">
        <v>61</v>
      </c>
      <c r="D285" s="5">
        <v>4.8</v>
      </c>
      <c r="E285" s="5">
        <v>3.6</v>
      </c>
      <c r="F285" s="5">
        <v>9.9</v>
      </c>
      <c r="G285" s="5">
        <v>100</v>
      </c>
      <c r="H285" s="5">
        <v>38</v>
      </c>
      <c r="I285" s="5">
        <v>25</v>
      </c>
      <c r="J285" s="5">
        <v>53</v>
      </c>
      <c r="K285" s="5">
        <v>1.12</v>
      </c>
      <c r="L285" s="5">
        <v>0.05</v>
      </c>
      <c r="M285" s="5">
        <v>10.04</v>
      </c>
      <c r="N285" s="5">
        <v>0.01</v>
      </c>
    </row>
    <row r="286" spans="1:14" ht="14.25" customHeight="1">
      <c r="A286" s="27" t="s">
        <v>82</v>
      </c>
      <c r="B286" s="32" t="s">
        <v>83</v>
      </c>
      <c r="C286" s="29" t="s">
        <v>28</v>
      </c>
      <c r="D286" s="5">
        <v>17.1</v>
      </c>
      <c r="E286" s="5">
        <v>10</v>
      </c>
      <c r="F286" s="5">
        <v>4.4</v>
      </c>
      <c r="G286" s="5">
        <v>179</v>
      </c>
      <c r="H286" s="5">
        <v>15</v>
      </c>
      <c r="I286" s="5">
        <v>21</v>
      </c>
      <c r="J286" s="5">
        <v>141</v>
      </c>
      <c r="K286" s="5">
        <v>0.7</v>
      </c>
      <c r="L286" s="5">
        <v>0.23</v>
      </c>
      <c r="M286" s="5">
        <v>0.56</v>
      </c>
      <c r="N286" s="5">
        <v>0.02</v>
      </c>
    </row>
    <row r="287" spans="1:14" ht="14.25" customHeight="1">
      <c r="A287" s="27">
        <v>304</v>
      </c>
      <c r="B287" s="32" t="s">
        <v>65</v>
      </c>
      <c r="C287" s="29" t="s">
        <v>24</v>
      </c>
      <c r="D287" s="27">
        <v>3.7</v>
      </c>
      <c r="E287" s="27">
        <v>6.3</v>
      </c>
      <c r="F287" s="27">
        <v>28.5</v>
      </c>
      <c r="G287" s="27">
        <v>216</v>
      </c>
      <c r="H287" s="27">
        <v>1</v>
      </c>
      <c r="I287" s="27">
        <v>19</v>
      </c>
      <c r="J287" s="27">
        <v>62</v>
      </c>
      <c r="K287" s="27">
        <v>0.52</v>
      </c>
      <c r="L287" s="27">
        <v>0.03</v>
      </c>
      <c r="M287" s="27">
        <v>0</v>
      </c>
      <c r="N287" s="27">
        <v>0.03</v>
      </c>
    </row>
    <row r="288" spans="1:14" ht="14.25" customHeight="1">
      <c r="A288" s="5">
        <v>71</v>
      </c>
      <c r="B288" s="32" t="s">
        <v>41</v>
      </c>
      <c r="C288" s="29" t="s">
        <v>42</v>
      </c>
      <c r="D288" s="27">
        <v>0.2</v>
      </c>
      <c r="E288" s="27">
        <v>0.04</v>
      </c>
      <c r="F288" s="27">
        <v>0.7</v>
      </c>
      <c r="G288" s="27">
        <v>4</v>
      </c>
      <c r="H288" s="27">
        <v>5</v>
      </c>
      <c r="I288" s="27">
        <v>4</v>
      </c>
      <c r="J288" s="27">
        <v>10</v>
      </c>
      <c r="K288" s="27">
        <v>0.15</v>
      </c>
      <c r="L288" s="27">
        <v>0.01</v>
      </c>
      <c r="M288" s="27">
        <v>2.5</v>
      </c>
      <c r="N288" s="27">
        <v>0</v>
      </c>
    </row>
    <row r="289" spans="1:14" ht="14.25" customHeight="1">
      <c r="A289" s="5">
        <v>349</v>
      </c>
      <c r="B289" s="33" t="s">
        <v>43</v>
      </c>
      <c r="C289" s="16" t="s">
        <v>31</v>
      </c>
      <c r="D289" s="5">
        <v>0.6000000000000001</v>
      </c>
      <c r="E289" s="5">
        <v>0</v>
      </c>
      <c r="F289" s="5">
        <v>20.9</v>
      </c>
      <c r="G289" s="5">
        <v>83</v>
      </c>
      <c r="H289" s="5">
        <v>23</v>
      </c>
      <c r="I289" s="5">
        <v>18</v>
      </c>
      <c r="J289" s="5">
        <v>38</v>
      </c>
      <c r="K289" s="5">
        <v>0.6000000000000001</v>
      </c>
      <c r="L289" s="5">
        <v>0.01</v>
      </c>
      <c r="M289" s="5">
        <v>1.09</v>
      </c>
      <c r="N289" s="5">
        <v>0.2</v>
      </c>
    </row>
    <row r="290" spans="1:14" ht="27" customHeight="1">
      <c r="A290" s="5"/>
      <c r="B290" s="52" t="s">
        <v>44</v>
      </c>
      <c r="C290" s="23" t="s">
        <v>45</v>
      </c>
      <c r="D290" s="5">
        <v>4.5</v>
      </c>
      <c r="E290" s="35">
        <v>0.9</v>
      </c>
      <c r="F290" s="5">
        <v>30</v>
      </c>
      <c r="G290" s="5">
        <v>147</v>
      </c>
      <c r="H290" s="5">
        <v>32.7</v>
      </c>
      <c r="I290" s="5">
        <v>24</v>
      </c>
      <c r="J290" s="5">
        <v>72</v>
      </c>
      <c r="K290" s="5">
        <v>1.77</v>
      </c>
      <c r="L290" s="5">
        <v>0.19</v>
      </c>
      <c r="M290" s="5">
        <v>0</v>
      </c>
      <c r="N290" s="5">
        <v>0</v>
      </c>
    </row>
    <row r="291" spans="1:14" ht="14.25" customHeight="1">
      <c r="A291" s="5"/>
      <c r="B291" s="50" t="s">
        <v>34</v>
      </c>
      <c r="C291" s="23"/>
      <c r="D291" s="26">
        <f aca="true" t="shared" si="49" ref="D291:N291">SUM(D285:D290)</f>
        <v>30.900000000000002</v>
      </c>
      <c r="E291" s="26">
        <f t="shared" si="49"/>
        <v>20.839999999999996</v>
      </c>
      <c r="F291" s="26">
        <f t="shared" si="49"/>
        <v>94.4</v>
      </c>
      <c r="G291" s="26">
        <f t="shared" si="49"/>
        <v>729</v>
      </c>
      <c r="H291" s="26">
        <f t="shared" si="49"/>
        <v>114.7</v>
      </c>
      <c r="I291" s="26">
        <f t="shared" si="49"/>
        <v>111</v>
      </c>
      <c r="J291" s="26">
        <f t="shared" si="49"/>
        <v>376</v>
      </c>
      <c r="K291" s="26">
        <f t="shared" si="49"/>
        <v>4.859999999999999</v>
      </c>
      <c r="L291" s="26">
        <f t="shared" si="49"/>
        <v>0.52</v>
      </c>
      <c r="M291" s="26">
        <f t="shared" si="49"/>
        <v>14.19</v>
      </c>
      <c r="N291" s="26">
        <f t="shared" si="49"/>
        <v>0.26</v>
      </c>
    </row>
    <row r="292" spans="1:14" ht="14.25" customHeight="1">
      <c r="A292" s="11"/>
      <c r="B292" s="56" t="s">
        <v>46</v>
      </c>
      <c r="C292" s="4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4.25" customHeight="1">
      <c r="A293" s="5"/>
      <c r="B293" s="30" t="s">
        <v>47</v>
      </c>
      <c r="C293" s="16" t="s">
        <v>31</v>
      </c>
      <c r="D293" s="5">
        <v>6</v>
      </c>
      <c r="E293" s="5">
        <v>6.4</v>
      </c>
      <c r="F293" s="5">
        <v>9.4</v>
      </c>
      <c r="G293" s="5">
        <v>120</v>
      </c>
      <c r="H293" s="5">
        <v>240</v>
      </c>
      <c r="I293" s="5">
        <v>28</v>
      </c>
      <c r="J293" s="5">
        <v>180</v>
      </c>
      <c r="K293" s="5">
        <v>0.2</v>
      </c>
      <c r="L293" s="5">
        <v>0.30000000000000004</v>
      </c>
      <c r="M293" s="5">
        <v>17</v>
      </c>
      <c r="N293" s="5">
        <v>0.18</v>
      </c>
    </row>
    <row r="294" spans="1:14" ht="14.25" customHeight="1">
      <c r="A294" s="5" t="s">
        <v>48</v>
      </c>
      <c r="B294" s="36" t="s">
        <v>49</v>
      </c>
      <c r="C294" s="29" t="s">
        <v>50</v>
      </c>
      <c r="D294" s="5">
        <v>6.5</v>
      </c>
      <c r="E294" s="5">
        <v>7.3</v>
      </c>
      <c r="F294" s="5">
        <v>34.9</v>
      </c>
      <c r="G294" s="5">
        <v>260</v>
      </c>
      <c r="H294" s="5">
        <v>27</v>
      </c>
      <c r="I294" s="5">
        <v>11</v>
      </c>
      <c r="J294" s="5">
        <v>58</v>
      </c>
      <c r="K294" s="5">
        <v>0.66</v>
      </c>
      <c r="L294" s="5">
        <v>0.07</v>
      </c>
      <c r="M294" s="5">
        <v>0.04</v>
      </c>
      <c r="N294" s="5">
        <v>0.04</v>
      </c>
    </row>
    <row r="295" spans="1:14" ht="14.25" customHeight="1">
      <c r="A295" s="5"/>
      <c r="B295" s="50" t="s">
        <v>34</v>
      </c>
      <c r="C295" s="23"/>
      <c r="D295" s="26">
        <f aca="true" t="shared" si="50" ref="D295:N295">SUM(D293:D294)</f>
        <v>12.5</v>
      </c>
      <c r="E295" s="26">
        <f t="shared" si="50"/>
        <v>13.7</v>
      </c>
      <c r="F295" s="26">
        <f t="shared" si="50"/>
        <v>44.3</v>
      </c>
      <c r="G295" s="26">
        <f t="shared" si="50"/>
        <v>380</v>
      </c>
      <c r="H295" s="26">
        <f t="shared" si="50"/>
        <v>267</v>
      </c>
      <c r="I295" s="26">
        <f t="shared" si="50"/>
        <v>39</v>
      </c>
      <c r="J295" s="26">
        <f t="shared" si="50"/>
        <v>238</v>
      </c>
      <c r="K295" s="26">
        <f t="shared" si="50"/>
        <v>0.8600000000000001</v>
      </c>
      <c r="L295" s="26">
        <f t="shared" si="50"/>
        <v>0.37000000000000005</v>
      </c>
      <c r="M295" s="26">
        <f t="shared" si="50"/>
        <v>17.04</v>
      </c>
      <c r="N295" s="26">
        <f t="shared" si="50"/>
        <v>0.22</v>
      </c>
    </row>
    <row r="296" spans="1:14" ht="14.25" customHeight="1">
      <c r="A296" s="11"/>
      <c r="B296" s="70" t="s">
        <v>51</v>
      </c>
      <c r="C296" s="48"/>
      <c r="D296" s="38">
        <f aca="true" t="shared" si="51" ref="D296:N296">D283+D291+D295</f>
        <v>71.6</v>
      </c>
      <c r="E296" s="38">
        <f t="shared" si="51"/>
        <v>55.58</v>
      </c>
      <c r="F296" s="38">
        <f t="shared" si="51"/>
        <v>225.2</v>
      </c>
      <c r="G296" s="38">
        <f t="shared" si="51"/>
        <v>1772</v>
      </c>
      <c r="H296" s="38">
        <f t="shared" si="51"/>
        <v>521.4</v>
      </c>
      <c r="I296" s="38">
        <f t="shared" si="51"/>
        <v>225</v>
      </c>
      <c r="J296" s="38">
        <f t="shared" si="51"/>
        <v>921</v>
      </c>
      <c r="K296" s="38">
        <f t="shared" si="51"/>
        <v>11.809999999999999</v>
      </c>
      <c r="L296" s="38">
        <f t="shared" si="51"/>
        <v>1.4200000000000002</v>
      </c>
      <c r="M296" s="38">
        <f t="shared" si="51"/>
        <v>62.849999999999994</v>
      </c>
      <c r="N296" s="38">
        <f t="shared" si="51"/>
        <v>0.54</v>
      </c>
    </row>
    <row r="297" spans="1:14" ht="14.25" customHeight="1">
      <c r="A297" s="11"/>
      <c r="B297" s="63" t="s">
        <v>90</v>
      </c>
      <c r="C297" s="48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4.25" customHeight="1">
      <c r="A298" s="11"/>
      <c r="B298" s="12" t="s">
        <v>19</v>
      </c>
      <c r="C298" s="48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ht="14.25" customHeight="1">
      <c r="A299" s="5">
        <v>14</v>
      </c>
      <c r="B299" s="22" t="s">
        <v>22</v>
      </c>
      <c r="C299" s="16" t="s">
        <v>21</v>
      </c>
      <c r="D299" s="5">
        <v>0.1</v>
      </c>
      <c r="E299" s="5">
        <v>7.3</v>
      </c>
      <c r="F299" s="5">
        <v>0.1</v>
      </c>
      <c r="G299" s="5">
        <v>66</v>
      </c>
      <c r="H299" s="5">
        <v>2</v>
      </c>
      <c r="I299" s="5">
        <v>0</v>
      </c>
      <c r="J299" s="5">
        <v>3</v>
      </c>
      <c r="K299" s="5">
        <v>0.02</v>
      </c>
      <c r="L299" s="5">
        <v>0</v>
      </c>
      <c r="M299" s="5">
        <v>0</v>
      </c>
      <c r="N299" s="5">
        <v>0.04</v>
      </c>
    </row>
    <row r="300" spans="1:14" ht="14.25" customHeight="1">
      <c r="A300" s="11">
        <v>15</v>
      </c>
      <c r="B300" s="71" t="s">
        <v>20</v>
      </c>
      <c r="C300" s="16" t="s">
        <v>21</v>
      </c>
      <c r="D300" s="11">
        <v>2.3</v>
      </c>
      <c r="E300" s="11">
        <v>3</v>
      </c>
      <c r="F300" s="11">
        <v>0</v>
      </c>
      <c r="G300" s="11">
        <v>36</v>
      </c>
      <c r="H300" s="11">
        <v>88</v>
      </c>
      <c r="I300" s="11">
        <v>3.5</v>
      </c>
      <c r="J300" s="11">
        <v>50</v>
      </c>
      <c r="K300" s="11">
        <v>0.1</v>
      </c>
      <c r="L300" s="11">
        <v>0</v>
      </c>
      <c r="M300" s="11">
        <v>0.07</v>
      </c>
      <c r="N300" s="11">
        <v>0.03</v>
      </c>
    </row>
    <row r="301" spans="1:14" ht="14.25" customHeight="1">
      <c r="A301" s="5">
        <v>223</v>
      </c>
      <c r="B301" s="30" t="s">
        <v>166</v>
      </c>
      <c r="C301" s="16" t="s">
        <v>167</v>
      </c>
      <c r="D301" s="5">
        <v>25.2</v>
      </c>
      <c r="E301" s="5">
        <v>19.4</v>
      </c>
      <c r="F301" s="5">
        <v>34.2</v>
      </c>
      <c r="G301" s="5">
        <v>375</v>
      </c>
      <c r="H301" s="5">
        <v>279</v>
      </c>
      <c r="I301" s="5">
        <v>395</v>
      </c>
      <c r="J301" s="5">
        <v>352</v>
      </c>
      <c r="K301" s="5">
        <v>1.01</v>
      </c>
      <c r="L301" s="5">
        <v>0.09</v>
      </c>
      <c r="M301" s="5">
        <v>0.5</v>
      </c>
      <c r="N301" s="5">
        <v>0.07</v>
      </c>
    </row>
    <row r="302" spans="1:14" ht="14.25" customHeight="1">
      <c r="A302" s="27">
        <v>338</v>
      </c>
      <c r="B302" s="32" t="s">
        <v>106</v>
      </c>
      <c r="C302" s="29" t="s">
        <v>107</v>
      </c>
      <c r="D302" s="5">
        <v>0.7</v>
      </c>
      <c r="E302" s="5">
        <v>0.6000000000000001</v>
      </c>
      <c r="F302" s="5">
        <v>17.6</v>
      </c>
      <c r="G302" s="5">
        <v>80</v>
      </c>
      <c r="H302" s="5">
        <v>32.8</v>
      </c>
      <c r="I302" s="5">
        <v>20.4</v>
      </c>
      <c r="J302" s="5">
        <v>27</v>
      </c>
      <c r="K302" s="5">
        <v>3.91</v>
      </c>
      <c r="L302" s="5">
        <v>0.04</v>
      </c>
      <c r="M302" s="5">
        <v>8.5</v>
      </c>
      <c r="N302" s="5">
        <v>0</v>
      </c>
    </row>
    <row r="303" spans="1:14" ht="14.25" customHeight="1">
      <c r="A303" s="5">
        <v>376</v>
      </c>
      <c r="B303" s="18" t="s">
        <v>85</v>
      </c>
      <c r="C303" s="16" t="s">
        <v>31</v>
      </c>
      <c r="D303" s="5">
        <v>0.2</v>
      </c>
      <c r="E303" s="5">
        <v>0.1</v>
      </c>
      <c r="F303" s="5">
        <v>10.1</v>
      </c>
      <c r="G303" s="5">
        <v>41</v>
      </c>
      <c r="H303" s="5">
        <v>5</v>
      </c>
      <c r="I303" s="5">
        <v>4</v>
      </c>
      <c r="J303" s="5">
        <v>8</v>
      </c>
      <c r="K303" s="5">
        <v>0.85</v>
      </c>
      <c r="L303" s="5">
        <v>0</v>
      </c>
      <c r="M303" s="5">
        <v>0.1</v>
      </c>
      <c r="N303" s="5">
        <v>0</v>
      </c>
    </row>
    <row r="304" spans="1:14" ht="14.25" customHeight="1">
      <c r="A304" s="5"/>
      <c r="B304" s="36" t="s">
        <v>32</v>
      </c>
      <c r="C304" s="23" t="s">
        <v>33</v>
      </c>
      <c r="D304" s="5">
        <v>2.4</v>
      </c>
      <c r="E304" s="5">
        <v>0.6</v>
      </c>
      <c r="F304" s="5">
        <v>17.1</v>
      </c>
      <c r="G304" s="5">
        <v>84</v>
      </c>
      <c r="H304" s="5">
        <v>11.7</v>
      </c>
      <c r="I304" s="5">
        <v>10</v>
      </c>
      <c r="J304" s="5">
        <v>27</v>
      </c>
      <c r="K304" s="5">
        <v>0.6</v>
      </c>
      <c r="L304" s="5">
        <v>0.09</v>
      </c>
      <c r="M304" s="5">
        <v>0</v>
      </c>
      <c r="N304" s="5">
        <v>0</v>
      </c>
    </row>
    <row r="305" spans="1:14" ht="14.25" customHeight="1">
      <c r="A305" s="5"/>
      <c r="B305" s="50" t="s">
        <v>34</v>
      </c>
      <c r="C305" s="23"/>
      <c r="D305" s="26">
        <f aca="true" t="shared" si="52" ref="D305:N305">SUM(D299:D304)</f>
        <v>30.899999999999995</v>
      </c>
      <c r="E305" s="26">
        <f t="shared" si="52"/>
        <v>31.000000000000004</v>
      </c>
      <c r="F305" s="26">
        <f t="shared" si="52"/>
        <v>79.10000000000001</v>
      </c>
      <c r="G305" s="26">
        <f t="shared" si="52"/>
        <v>682</v>
      </c>
      <c r="H305" s="26">
        <f t="shared" si="52"/>
        <v>418.5</v>
      </c>
      <c r="I305" s="26">
        <f t="shared" si="52"/>
        <v>432.9</v>
      </c>
      <c r="J305" s="26">
        <f t="shared" si="52"/>
        <v>467</v>
      </c>
      <c r="K305" s="26">
        <f t="shared" si="52"/>
        <v>6.489999999999999</v>
      </c>
      <c r="L305" s="26">
        <f t="shared" si="52"/>
        <v>0.22</v>
      </c>
      <c r="M305" s="26">
        <f t="shared" si="52"/>
        <v>9.17</v>
      </c>
      <c r="N305" s="26">
        <f t="shared" si="52"/>
        <v>0.14</v>
      </c>
    </row>
    <row r="306" spans="1:14" ht="14.25" customHeight="1">
      <c r="A306" s="11"/>
      <c r="B306" s="56" t="s">
        <v>35</v>
      </c>
      <c r="C306" s="48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ht="14.25" customHeight="1">
      <c r="A307" s="5">
        <v>102</v>
      </c>
      <c r="B307" s="30" t="s">
        <v>80</v>
      </c>
      <c r="C307" s="16" t="s">
        <v>81</v>
      </c>
      <c r="D307" s="5">
        <v>8.47</v>
      </c>
      <c r="E307" s="5">
        <v>3.3</v>
      </c>
      <c r="F307" s="5">
        <v>15.21</v>
      </c>
      <c r="G307" s="5">
        <v>143</v>
      </c>
      <c r="H307" s="5">
        <v>29</v>
      </c>
      <c r="I307" s="5">
        <v>35</v>
      </c>
      <c r="J307" s="5">
        <v>87</v>
      </c>
      <c r="K307" s="5">
        <v>2.02</v>
      </c>
      <c r="L307" s="5">
        <v>0.23</v>
      </c>
      <c r="M307" s="5">
        <v>5.83</v>
      </c>
      <c r="N307" s="5">
        <v>0.01</v>
      </c>
    </row>
    <row r="308" spans="1:14" s="31" customFormat="1" ht="14.25" customHeight="1">
      <c r="A308" s="27" t="s">
        <v>62</v>
      </c>
      <c r="B308" s="40" t="s">
        <v>168</v>
      </c>
      <c r="C308" s="29" t="s">
        <v>39</v>
      </c>
      <c r="D308" s="5">
        <v>23.8</v>
      </c>
      <c r="E308" s="5">
        <v>10.3</v>
      </c>
      <c r="F308" s="5">
        <v>10.7</v>
      </c>
      <c r="G308" s="5">
        <v>302</v>
      </c>
      <c r="H308" s="5">
        <v>14</v>
      </c>
      <c r="I308" s="5">
        <v>83</v>
      </c>
      <c r="J308" s="5">
        <v>106</v>
      </c>
      <c r="K308" s="5">
        <v>1.98</v>
      </c>
      <c r="L308" s="5">
        <v>0.1</v>
      </c>
      <c r="M308" s="5">
        <v>0.83</v>
      </c>
      <c r="N308" s="5">
        <v>0.07</v>
      </c>
    </row>
    <row r="309" spans="1:14" ht="14.25" customHeight="1">
      <c r="A309" s="5">
        <v>312</v>
      </c>
      <c r="B309" s="36" t="s">
        <v>84</v>
      </c>
      <c r="C309" s="29" t="s">
        <v>24</v>
      </c>
      <c r="D309" s="5">
        <v>3.1</v>
      </c>
      <c r="E309" s="5">
        <v>5.4</v>
      </c>
      <c r="F309" s="5">
        <v>12.1</v>
      </c>
      <c r="G309" s="5">
        <v>138</v>
      </c>
      <c r="H309" s="5">
        <v>37</v>
      </c>
      <c r="I309" s="5">
        <v>28</v>
      </c>
      <c r="J309" s="5">
        <v>82</v>
      </c>
      <c r="K309" s="5">
        <v>0.99</v>
      </c>
      <c r="L309" s="5">
        <v>0.14</v>
      </c>
      <c r="M309" s="5">
        <v>5.18</v>
      </c>
      <c r="N309" s="5">
        <v>0.03</v>
      </c>
    </row>
    <row r="310" spans="1:14" ht="14.25" customHeight="1">
      <c r="A310" s="5">
        <v>71</v>
      </c>
      <c r="B310" s="32" t="s">
        <v>41</v>
      </c>
      <c r="C310" s="29" t="s">
        <v>42</v>
      </c>
      <c r="D310" s="27">
        <v>0.2</v>
      </c>
      <c r="E310" s="27">
        <v>0.04</v>
      </c>
      <c r="F310" s="27">
        <v>0.7</v>
      </c>
      <c r="G310" s="27">
        <v>4</v>
      </c>
      <c r="H310" s="27">
        <v>5</v>
      </c>
      <c r="I310" s="27">
        <v>4</v>
      </c>
      <c r="J310" s="27">
        <v>10</v>
      </c>
      <c r="K310" s="27">
        <v>0.15</v>
      </c>
      <c r="L310" s="27">
        <v>0.01</v>
      </c>
      <c r="M310" s="27">
        <v>2.5</v>
      </c>
      <c r="N310" s="27">
        <v>0</v>
      </c>
    </row>
    <row r="311" spans="1:14" ht="14.25" customHeight="1">
      <c r="A311" s="5">
        <v>342</v>
      </c>
      <c r="B311" s="72" t="s">
        <v>157</v>
      </c>
      <c r="C311" s="29" t="s">
        <v>31</v>
      </c>
      <c r="D311" s="5">
        <v>0.2</v>
      </c>
      <c r="E311" s="5">
        <v>0.2</v>
      </c>
      <c r="F311" s="5">
        <v>18.9</v>
      </c>
      <c r="G311" s="5">
        <v>79</v>
      </c>
      <c r="H311" s="5">
        <v>7</v>
      </c>
      <c r="I311" s="5">
        <v>4</v>
      </c>
      <c r="J311" s="5">
        <v>4</v>
      </c>
      <c r="K311" s="5">
        <v>0.93</v>
      </c>
      <c r="L311" s="5">
        <v>0.01</v>
      </c>
      <c r="M311" s="5">
        <v>4.09</v>
      </c>
      <c r="N311" s="5">
        <v>0</v>
      </c>
    </row>
    <row r="312" spans="1:14" ht="27" customHeight="1">
      <c r="A312" s="27"/>
      <c r="B312" s="49" t="s">
        <v>44</v>
      </c>
      <c r="C312" s="29" t="s">
        <v>45</v>
      </c>
      <c r="D312" s="5">
        <v>4.5</v>
      </c>
      <c r="E312" s="35">
        <v>0.9</v>
      </c>
      <c r="F312" s="5">
        <v>30</v>
      </c>
      <c r="G312" s="5">
        <v>147</v>
      </c>
      <c r="H312" s="5">
        <v>32.7</v>
      </c>
      <c r="I312" s="5">
        <v>24</v>
      </c>
      <c r="J312" s="5">
        <v>72</v>
      </c>
      <c r="K312" s="5">
        <v>1.77</v>
      </c>
      <c r="L312" s="5">
        <v>0.19</v>
      </c>
      <c r="M312" s="5">
        <v>0</v>
      </c>
      <c r="N312" s="5">
        <v>0</v>
      </c>
    </row>
    <row r="313" spans="1:14" ht="14.25" customHeight="1">
      <c r="A313" s="27"/>
      <c r="B313" s="64" t="s">
        <v>34</v>
      </c>
      <c r="C313" s="29"/>
      <c r="D313" s="73">
        <f aca="true" t="shared" si="53" ref="D313:N313">SUM(D307:D312)</f>
        <v>40.27000000000001</v>
      </c>
      <c r="E313" s="73">
        <f t="shared" si="53"/>
        <v>20.139999999999997</v>
      </c>
      <c r="F313" s="73">
        <f t="shared" si="53"/>
        <v>87.61</v>
      </c>
      <c r="G313" s="73">
        <f t="shared" si="53"/>
        <v>813</v>
      </c>
      <c r="H313" s="73">
        <f t="shared" si="53"/>
        <v>124.7</v>
      </c>
      <c r="I313" s="73">
        <f t="shared" si="53"/>
        <v>178</v>
      </c>
      <c r="J313" s="73">
        <f t="shared" si="53"/>
        <v>361</v>
      </c>
      <c r="K313" s="73">
        <f t="shared" si="53"/>
        <v>7.84</v>
      </c>
      <c r="L313" s="73">
        <f t="shared" si="53"/>
        <v>0.68</v>
      </c>
      <c r="M313" s="73">
        <f t="shared" si="53"/>
        <v>18.43</v>
      </c>
      <c r="N313" s="73">
        <f t="shared" si="53"/>
        <v>0.11</v>
      </c>
    </row>
    <row r="314" spans="1:14" ht="14.25" customHeight="1">
      <c r="A314" s="11"/>
      <c r="B314" s="56" t="s">
        <v>46</v>
      </c>
      <c r="C314" s="48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1:14" ht="14.25" customHeight="1">
      <c r="A315" s="44">
        <v>401</v>
      </c>
      <c r="B315" s="18" t="s">
        <v>169</v>
      </c>
      <c r="C315" s="19" t="s">
        <v>170</v>
      </c>
      <c r="D315" s="44">
        <v>7.6</v>
      </c>
      <c r="E315" s="44">
        <v>7.9</v>
      </c>
      <c r="F315" s="44">
        <v>53.5</v>
      </c>
      <c r="G315" s="44">
        <v>311</v>
      </c>
      <c r="H315" s="44">
        <v>79</v>
      </c>
      <c r="I315" s="44">
        <v>19.4</v>
      </c>
      <c r="J315" s="44">
        <v>110.3</v>
      </c>
      <c r="K315" s="44">
        <v>0.92</v>
      </c>
      <c r="L315" s="44">
        <v>0.12</v>
      </c>
      <c r="M315" s="44">
        <v>1.33</v>
      </c>
      <c r="N315" s="44">
        <v>0.02</v>
      </c>
    </row>
    <row r="316" spans="1:14" ht="14.25" customHeight="1">
      <c r="A316" s="5">
        <v>338</v>
      </c>
      <c r="B316" s="22" t="s">
        <v>56</v>
      </c>
      <c r="C316" s="16" t="s">
        <v>57</v>
      </c>
      <c r="D316" s="5">
        <v>0.5</v>
      </c>
      <c r="E316" s="5">
        <v>0.5</v>
      </c>
      <c r="F316" s="5">
        <v>11.7</v>
      </c>
      <c r="G316" s="5">
        <v>57</v>
      </c>
      <c r="H316" s="5">
        <v>19</v>
      </c>
      <c r="I316" s="5">
        <v>11</v>
      </c>
      <c r="J316" s="5">
        <v>14</v>
      </c>
      <c r="K316" s="5">
        <v>2.7</v>
      </c>
      <c r="L316" s="5">
        <v>0.04</v>
      </c>
      <c r="M316" s="5">
        <v>12</v>
      </c>
      <c r="N316" s="5">
        <v>0</v>
      </c>
    </row>
    <row r="317" spans="1:14" ht="14.25" customHeight="1">
      <c r="A317" s="27">
        <v>377</v>
      </c>
      <c r="B317" s="40" t="s">
        <v>58</v>
      </c>
      <c r="C317" s="29" t="s">
        <v>59</v>
      </c>
      <c r="D317" s="27">
        <v>0.30000000000000004</v>
      </c>
      <c r="E317" s="27">
        <v>0.1</v>
      </c>
      <c r="F317" s="27">
        <v>10.3</v>
      </c>
      <c r="G317" s="27">
        <v>44</v>
      </c>
      <c r="H317" s="27">
        <v>8</v>
      </c>
      <c r="I317" s="27">
        <v>5</v>
      </c>
      <c r="J317" s="27">
        <v>10</v>
      </c>
      <c r="K317" s="27">
        <v>0.9</v>
      </c>
      <c r="L317" s="27">
        <v>0</v>
      </c>
      <c r="M317" s="27">
        <v>2.9</v>
      </c>
      <c r="N317" s="27">
        <v>0</v>
      </c>
    </row>
    <row r="318" spans="1:14" ht="14.25" customHeight="1">
      <c r="A318" s="5"/>
      <c r="B318" s="50" t="s">
        <v>34</v>
      </c>
      <c r="C318" s="23"/>
      <c r="D318" s="26">
        <f aca="true" t="shared" si="54" ref="D318:N318">SUM(D315:D317)</f>
        <v>8.4</v>
      </c>
      <c r="E318" s="26">
        <f t="shared" si="54"/>
        <v>8.5</v>
      </c>
      <c r="F318" s="26">
        <f t="shared" si="54"/>
        <v>75.5</v>
      </c>
      <c r="G318" s="26">
        <f t="shared" si="54"/>
        <v>412</v>
      </c>
      <c r="H318" s="26">
        <f t="shared" si="54"/>
        <v>106</v>
      </c>
      <c r="I318" s="26">
        <f t="shared" si="54"/>
        <v>35.4</v>
      </c>
      <c r="J318" s="26">
        <f t="shared" si="54"/>
        <v>134.3</v>
      </c>
      <c r="K318" s="26">
        <f t="shared" si="54"/>
        <v>4.5200000000000005</v>
      </c>
      <c r="L318" s="26">
        <f t="shared" si="54"/>
        <v>0.16</v>
      </c>
      <c r="M318" s="26">
        <f t="shared" si="54"/>
        <v>16.23</v>
      </c>
      <c r="N318" s="26">
        <f t="shared" si="54"/>
        <v>0.02</v>
      </c>
    </row>
    <row r="319" spans="1:14" ht="14.25" customHeight="1">
      <c r="A319" s="5"/>
      <c r="B319" s="70" t="s">
        <v>51</v>
      </c>
      <c r="C319" s="23"/>
      <c r="D319" s="38">
        <f aca="true" t="shared" si="55" ref="D319:N319">D305+D313+D318</f>
        <v>79.57000000000001</v>
      </c>
      <c r="E319" s="38">
        <f t="shared" si="55"/>
        <v>59.64</v>
      </c>
      <c r="F319" s="38">
        <f t="shared" si="55"/>
        <v>242.21</v>
      </c>
      <c r="G319" s="38">
        <f t="shared" si="55"/>
        <v>1907</v>
      </c>
      <c r="H319" s="38">
        <f t="shared" si="55"/>
        <v>649.2</v>
      </c>
      <c r="I319" s="38">
        <f t="shared" si="55"/>
        <v>646.3</v>
      </c>
      <c r="J319" s="38">
        <f t="shared" si="55"/>
        <v>962.3</v>
      </c>
      <c r="K319" s="38">
        <f t="shared" si="55"/>
        <v>18.849999999999998</v>
      </c>
      <c r="L319" s="38">
        <f t="shared" si="55"/>
        <v>1.06</v>
      </c>
      <c r="M319" s="38">
        <f t="shared" si="55"/>
        <v>43.83</v>
      </c>
      <c r="N319" s="38">
        <f t="shared" si="55"/>
        <v>0.27</v>
      </c>
    </row>
    <row r="320" spans="1:14" ht="14.25" customHeight="1">
      <c r="A320" s="11"/>
      <c r="B320" s="63" t="s">
        <v>102</v>
      </c>
      <c r="C320" s="48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ht="14.25" customHeight="1">
      <c r="A321" s="11"/>
      <c r="B321" s="12" t="s">
        <v>19</v>
      </c>
      <c r="C321" s="48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ht="14.25" customHeight="1">
      <c r="A322" s="27" t="s">
        <v>171</v>
      </c>
      <c r="B322" s="32" t="s">
        <v>172</v>
      </c>
      <c r="C322" s="29" t="s">
        <v>28</v>
      </c>
      <c r="D322" s="27">
        <v>14.2</v>
      </c>
      <c r="E322" s="27">
        <v>14.9</v>
      </c>
      <c r="F322" s="27">
        <v>15.3</v>
      </c>
      <c r="G322" s="27">
        <v>269</v>
      </c>
      <c r="H322" s="27">
        <v>9</v>
      </c>
      <c r="I322" s="27">
        <v>30</v>
      </c>
      <c r="J322" s="27">
        <v>79</v>
      </c>
      <c r="K322" s="27">
        <v>1.1</v>
      </c>
      <c r="L322" s="27">
        <v>0.2</v>
      </c>
      <c r="M322" s="27">
        <v>0.35</v>
      </c>
      <c r="N322" s="27">
        <v>0.01</v>
      </c>
    </row>
    <row r="323" spans="1:14" ht="13.5" customHeight="1">
      <c r="A323" s="27" t="s">
        <v>173</v>
      </c>
      <c r="B323" s="32" t="s">
        <v>174</v>
      </c>
      <c r="C323" s="29" t="s">
        <v>24</v>
      </c>
      <c r="D323" s="27">
        <v>7.3</v>
      </c>
      <c r="E323" s="27">
        <v>9.3</v>
      </c>
      <c r="F323" s="27">
        <v>33.2</v>
      </c>
      <c r="G323" s="27">
        <v>278</v>
      </c>
      <c r="H323" s="27">
        <v>2</v>
      </c>
      <c r="I323" s="27">
        <v>18</v>
      </c>
      <c r="J323" s="27">
        <v>54</v>
      </c>
      <c r="K323" s="27">
        <v>0.85</v>
      </c>
      <c r="L323" s="27">
        <v>0.06</v>
      </c>
      <c r="M323" s="27">
        <v>3.8</v>
      </c>
      <c r="N323" s="27">
        <v>0.02</v>
      </c>
    </row>
    <row r="324" spans="1:14" ht="14.25" customHeight="1">
      <c r="A324" s="5">
        <v>71</v>
      </c>
      <c r="B324" s="18" t="s">
        <v>75</v>
      </c>
      <c r="C324" s="19" t="s">
        <v>175</v>
      </c>
      <c r="D324" s="5">
        <v>0.6</v>
      </c>
      <c r="E324" s="5">
        <v>0.11</v>
      </c>
      <c r="F324" s="5">
        <v>2.1</v>
      </c>
      <c r="G324" s="5">
        <v>13</v>
      </c>
      <c r="H324" s="5">
        <v>7.7</v>
      </c>
      <c r="I324" s="5">
        <v>11</v>
      </c>
      <c r="J324" s="5">
        <v>14.3</v>
      </c>
      <c r="K324" s="5">
        <v>0.55</v>
      </c>
      <c r="L324" s="5">
        <v>0.033</v>
      </c>
      <c r="M324" s="5">
        <v>13</v>
      </c>
      <c r="N324" s="5">
        <v>0</v>
      </c>
    </row>
    <row r="325" spans="1:14" ht="15" customHeight="1">
      <c r="A325" s="5">
        <v>338</v>
      </c>
      <c r="B325" s="22" t="s">
        <v>56</v>
      </c>
      <c r="C325" s="16" t="s">
        <v>57</v>
      </c>
      <c r="D325" s="5">
        <v>0.5</v>
      </c>
      <c r="E325" s="5">
        <v>0.5</v>
      </c>
      <c r="F325" s="5">
        <v>11.7</v>
      </c>
      <c r="G325" s="5">
        <v>57</v>
      </c>
      <c r="H325" s="5">
        <v>19</v>
      </c>
      <c r="I325" s="5">
        <v>11</v>
      </c>
      <c r="J325" s="5">
        <v>14</v>
      </c>
      <c r="K325" s="5">
        <v>2.7</v>
      </c>
      <c r="L325" s="5">
        <v>0.04</v>
      </c>
      <c r="M325" s="5">
        <v>12</v>
      </c>
      <c r="N325" s="5">
        <v>0</v>
      </c>
    </row>
    <row r="326" spans="1:14" ht="14.25" customHeight="1">
      <c r="A326" s="5">
        <v>382</v>
      </c>
      <c r="B326" s="22" t="s">
        <v>94</v>
      </c>
      <c r="C326" s="16" t="s">
        <v>31</v>
      </c>
      <c r="D326" s="5">
        <v>3.9</v>
      </c>
      <c r="E326" s="5">
        <v>3.8</v>
      </c>
      <c r="F326" s="5">
        <v>24.1</v>
      </c>
      <c r="G326" s="5">
        <v>143</v>
      </c>
      <c r="H326" s="5">
        <v>126</v>
      </c>
      <c r="I326" s="5">
        <v>31</v>
      </c>
      <c r="J326" s="5">
        <v>116</v>
      </c>
      <c r="K326" s="5">
        <v>1.03</v>
      </c>
      <c r="L326" s="5">
        <v>0.05</v>
      </c>
      <c r="M326" s="5">
        <v>1.3</v>
      </c>
      <c r="N326" s="5">
        <v>0.02</v>
      </c>
    </row>
    <row r="327" spans="1:14" ht="14.25" customHeight="1">
      <c r="A327" s="5"/>
      <c r="B327" s="36" t="s">
        <v>32</v>
      </c>
      <c r="C327" s="23" t="s">
        <v>33</v>
      </c>
      <c r="D327" s="5">
        <v>2.4</v>
      </c>
      <c r="E327" s="5">
        <v>0.6</v>
      </c>
      <c r="F327" s="5">
        <v>17.1</v>
      </c>
      <c r="G327" s="5">
        <v>84</v>
      </c>
      <c r="H327" s="5">
        <v>11.7</v>
      </c>
      <c r="I327" s="5">
        <v>10</v>
      </c>
      <c r="J327" s="5">
        <v>27</v>
      </c>
      <c r="K327" s="5">
        <v>0.6</v>
      </c>
      <c r="L327" s="5">
        <v>0.09</v>
      </c>
      <c r="M327" s="5">
        <v>0</v>
      </c>
      <c r="N327" s="5">
        <v>0</v>
      </c>
    </row>
    <row r="328" spans="1:14" ht="14.25" customHeight="1">
      <c r="A328" s="5"/>
      <c r="B328" s="50" t="s">
        <v>34</v>
      </c>
      <c r="C328" s="23"/>
      <c r="D328" s="26">
        <f aca="true" t="shared" si="56" ref="D328:N328">SUM(D322:D327)</f>
        <v>28.9</v>
      </c>
      <c r="E328" s="26">
        <f t="shared" si="56"/>
        <v>29.210000000000004</v>
      </c>
      <c r="F328" s="26">
        <f t="shared" si="56"/>
        <v>103.5</v>
      </c>
      <c r="G328" s="26">
        <f t="shared" si="56"/>
        <v>844</v>
      </c>
      <c r="H328" s="26">
        <f t="shared" si="56"/>
        <v>175.39999999999998</v>
      </c>
      <c r="I328" s="26">
        <f t="shared" si="56"/>
        <v>111</v>
      </c>
      <c r="J328" s="26">
        <f t="shared" si="56"/>
        <v>304.3</v>
      </c>
      <c r="K328" s="26">
        <f t="shared" si="56"/>
        <v>6.83</v>
      </c>
      <c r="L328" s="26">
        <f t="shared" si="56"/>
        <v>0.473</v>
      </c>
      <c r="M328" s="26">
        <f t="shared" si="56"/>
        <v>30.45</v>
      </c>
      <c r="N328" s="26">
        <f t="shared" si="56"/>
        <v>0.05</v>
      </c>
    </row>
    <row r="329" spans="1:14" ht="14.25" customHeight="1">
      <c r="A329" s="11"/>
      <c r="B329" s="56" t="s">
        <v>35</v>
      </c>
      <c r="C329" s="48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ht="26.25" customHeight="1">
      <c r="A330" s="27">
        <v>88</v>
      </c>
      <c r="B330" s="47" t="s">
        <v>95</v>
      </c>
      <c r="C330" s="29" t="s">
        <v>81</v>
      </c>
      <c r="D330" s="5">
        <v>4.65</v>
      </c>
      <c r="E330" s="5">
        <v>3</v>
      </c>
      <c r="F330" s="5">
        <v>7.7</v>
      </c>
      <c r="G330" s="5">
        <v>81</v>
      </c>
      <c r="H330" s="5">
        <v>34</v>
      </c>
      <c r="I330" s="5">
        <v>22</v>
      </c>
      <c r="J330" s="5">
        <v>47</v>
      </c>
      <c r="K330" s="5">
        <v>0.76</v>
      </c>
      <c r="L330" s="5">
        <v>0.06</v>
      </c>
      <c r="M330" s="5">
        <v>18.36</v>
      </c>
      <c r="N330" s="5">
        <v>0</v>
      </c>
    </row>
    <row r="331" spans="1:14" ht="14.25" customHeight="1">
      <c r="A331" s="5">
        <v>259</v>
      </c>
      <c r="B331" s="18" t="s">
        <v>176</v>
      </c>
      <c r="C331" s="16" t="s">
        <v>31</v>
      </c>
      <c r="D331" s="5">
        <v>13.3</v>
      </c>
      <c r="E331" s="5">
        <v>9.43</v>
      </c>
      <c r="F331" s="5">
        <v>19.21</v>
      </c>
      <c r="G331" s="5">
        <v>225</v>
      </c>
      <c r="H331" s="5">
        <v>18</v>
      </c>
      <c r="I331" s="5">
        <v>33</v>
      </c>
      <c r="J331" s="5">
        <v>83</v>
      </c>
      <c r="K331" s="5">
        <v>1.29</v>
      </c>
      <c r="L331" s="5">
        <v>0.13</v>
      </c>
      <c r="M331" s="5">
        <v>8.43</v>
      </c>
      <c r="N331" s="5">
        <v>0</v>
      </c>
    </row>
    <row r="332" spans="1:14" ht="14.25" customHeight="1">
      <c r="A332" s="5">
        <v>71</v>
      </c>
      <c r="B332" s="32" t="s">
        <v>41</v>
      </c>
      <c r="C332" s="29" t="s">
        <v>33</v>
      </c>
      <c r="D332" s="27">
        <v>0.2</v>
      </c>
      <c r="E332" s="27">
        <v>0.03</v>
      </c>
      <c r="F332" s="27">
        <v>0.8</v>
      </c>
      <c r="G332" s="27">
        <v>4</v>
      </c>
      <c r="H332" s="27">
        <v>7</v>
      </c>
      <c r="I332" s="27">
        <v>4</v>
      </c>
      <c r="J332" s="27">
        <v>13</v>
      </c>
      <c r="K332" s="27">
        <v>0.18</v>
      </c>
      <c r="L332" s="27">
        <v>0.01</v>
      </c>
      <c r="M332" s="27">
        <v>3</v>
      </c>
      <c r="N332" s="27">
        <v>0</v>
      </c>
    </row>
    <row r="333" spans="1:14" ht="14.25" customHeight="1">
      <c r="A333" s="27">
        <v>389</v>
      </c>
      <c r="B333" s="21" t="s">
        <v>67</v>
      </c>
      <c r="C333" s="29" t="s">
        <v>31</v>
      </c>
      <c r="D333" s="27">
        <v>0</v>
      </c>
      <c r="E333" s="27">
        <v>0</v>
      </c>
      <c r="F333" s="27">
        <v>22.4</v>
      </c>
      <c r="G333" s="27">
        <v>90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</row>
    <row r="334" spans="1:14" ht="27" customHeight="1">
      <c r="A334" s="5"/>
      <c r="B334" s="52" t="s">
        <v>44</v>
      </c>
      <c r="C334" s="23" t="s">
        <v>45</v>
      </c>
      <c r="D334" s="5">
        <v>4.5</v>
      </c>
      <c r="E334" s="35">
        <v>0.9</v>
      </c>
      <c r="F334" s="5">
        <v>30</v>
      </c>
      <c r="G334" s="5">
        <v>147</v>
      </c>
      <c r="H334" s="5">
        <v>32.7</v>
      </c>
      <c r="I334" s="5">
        <v>24</v>
      </c>
      <c r="J334" s="5">
        <v>72</v>
      </c>
      <c r="K334" s="5">
        <v>1.77</v>
      </c>
      <c r="L334" s="5">
        <v>0.19</v>
      </c>
      <c r="M334" s="5">
        <v>0</v>
      </c>
      <c r="N334" s="5">
        <v>0</v>
      </c>
    </row>
    <row r="335" spans="1:14" ht="14.25" customHeight="1">
      <c r="A335" s="5"/>
      <c r="B335" s="50" t="s">
        <v>34</v>
      </c>
      <c r="C335" s="23"/>
      <c r="D335" s="26">
        <f aca="true" t="shared" si="57" ref="D335:N335">SUM(D330:D334)</f>
        <v>22.650000000000002</v>
      </c>
      <c r="E335" s="26">
        <f t="shared" si="57"/>
        <v>13.36</v>
      </c>
      <c r="F335" s="26">
        <f t="shared" si="57"/>
        <v>80.11</v>
      </c>
      <c r="G335" s="26">
        <f t="shared" si="57"/>
        <v>547</v>
      </c>
      <c r="H335" s="26">
        <f t="shared" si="57"/>
        <v>91.7</v>
      </c>
      <c r="I335" s="26">
        <f t="shared" si="57"/>
        <v>83</v>
      </c>
      <c r="J335" s="26">
        <f t="shared" si="57"/>
        <v>215</v>
      </c>
      <c r="K335" s="26">
        <f t="shared" si="57"/>
        <v>4</v>
      </c>
      <c r="L335" s="26">
        <f t="shared" si="57"/>
        <v>0.39</v>
      </c>
      <c r="M335" s="26">
        <f t="shared" si="57"/>
        <v>29.79</v>
      </c>
      <c r="N335" s="26">
        <f t="shared" si="57"/>
        <v>0</v>
      </c>
    </row>
    <row r="336" spans="1:14" ht="14.25" customHeight="1">
      <c r="A336" s="11"/>
      <c r="B336" s="56" t="s">
        <v>46</v>
      </c>
      <c r="C336" s="48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1:14" ht="14.25" customHeight="1">
      <c r="A337" s="5">
        <v>386</v>
      </c>
      <c r="B337" s="22" t="s">
        <v>100</v>
      </c>
      <c r="C337" s="16" t="s">
        <v>31</v>
      </c>
      <c r="D337" s="5">
        <v>6</v>
      </c>
      <c r="E337" s="5">
        <v>5.6</v>
      </c>
      <c r="F337" s="5">
        <v>19</v>
      </c>
      <c r="G337" s="5">
        <v>150</v>
      </c>
      <c r="H337" s="5">
        <v>238</v>
      </c>
      <c r="I337" s="5">
        <v>28</v>
      </c>
      <c r="J337" s="5">
        <v>182</v>
      </c>
      <c r="K337" s="5">
        <v>0.2</v>
      </c>
      <c r="L337" s="5">
        <v>0.06</v>
      </c>
      <c r="M337" s="5">
        <v>1.2</v>
      </c>
      <c r="N337" s="5">
        <v>0.04</v>
      </c>
    </row>
    <row r="338" spans="1:14" ht="14.25" customHeight="1">
      <c r="A338" s="11" t="s">
        <v>69</v>
      </c>
      <c r="B338" s="36" t="s">
        <v>101</v>
      </c>
      <c r="C338" s="29" t="s">
        <v>71</v>
      </c>
      <c r="D338" s="5">
        <v>3.6</v>
      </c>
      <c r="E338" s="5">
        <v>3.9</v>
      </c>
      <c r="F338" s="5">
        <v>36.6</v>
      </c>
      <c r="G338" s="5">
        <v>224</v>
      </c>
      <c r="H338" s="5">
        <v>24</v>
      </c>
      <c r="I338" s="5">
        <v>9</v>
      </c>
      <c r="J338" s="5">
        <v>36</v>
      </c>
      <c r="K338" s="5">
        <v>0.75</v>
      </c>
      <c r="L338" s="5">
        <v>0.04</v>
      </c>
      <c r="M338" s="5">
        <v>0.07</v>
      </c>
      <c r="N338" s="5">
        <v>0.01</v>
      </c>
    </row>
    <row r="339" spans="1:14" ht="14.25" customHeight="1">
      <c r="A339" s="5"/>
      <c r="B339" s="50" t="s">
        <v>34</v>
      </c>
      <c r="C339" s="23"/>
      <c r="D339" s="26">
        <f aca="true" t="shared" si="58" ref="D339:N339">SUM(D337:D338)</f>
        <v>9.6</v>
      </c>
      <c r="E339" s="26">
        <f t="shared" si="58"/>
        <v>9.5</v>
      </c>
      <c r="F339" s="26">
        <f t="shared" si="58"/>
        <v>55.6</v>
      </c>
      <c r="G339" s="26">
        <f t="shared" si="58"/>
        <v>374</v>
      </c>
      <c r="H339" s="26">
        <f t="shared" si="58"/>
        <v>262</v>
      </c>
      <c r="I339" s="26">
        <f t="shared" si="58"/>
        <v>37</v>
      </c>
      <c r="J339" s="26">
        <f t="shared" si="58"/>
        <v>218</v>
      </c>
      <c r="K339" s="26">
        <f t="shared" si="58"/>
        <v>0.95</v>
      </c>
      <c r="L339" s="26">
        <f t="shared" si="58"/>
        <v>0.1</v>
      </c>
      <c r="M339" s="26">
        <f t="shared" si="58"/>
        <v>1.27</v>
      </c>
      <c r="N339" s="26">
        <f t="shared" si="58"/>
        <v>0.05</v>
      </c>
    </row>
    <row r="340" spans="1:14" ht="14.25" customHeight="1">
      <c r="A340" s="11"/>
      <c r="B340" s="70" t="s">
        <v>51</v>
      </c>
      <c r="C340" s="48"/>
      <c r="D340" s="38">
        <f aca="true" t="shared" si="59" ref="D340:N340">D328+D335+D339</f>
        <v>61.15</v>
      </c>
      <c r="E340" s="38">
        <f t="shared" si="59"/>
        <v>52.07000000000001</v>
      </c>
      <c r="F340" s="38">
        <f t="shared" si="59"/>
        <v>239.21</v>
      </c>
      <c r="G340" s="38">
        <f t="shared" si="59"/>
        <v>1765</v>
      </c>
      <c r="H340" s="38">
        <f t="shared" si="59"/>
        <v>529.0999999999999</v>
      </c>
      <c r="I340" s="38">
        <f t="shared" si="59"/>
        <v>231</v>
      </c>
      <c r="J340" s="38">
        <f t="shared" si="59"/>
        <v>737.3</v>
      </c>
      <c r="K340" s="38">
        <f t="shared" si="59"/>
        <v>11.78</v>
      </c>
      <c r="L340" s="38">
        <f t="shared" si="59"/>
        <v>0.963</v>
      </c>
      <c r="M340" s="38">
        <f t="shared" si="59"/>
        <v>61.51</v>
      </c>
      <c r="N340" s="38">
        <f t="shared" si="59"/>
        <v>0.1</v>
      </c>
    </row>
    <row r="341" spans="1:14" ht="14.25" customHeight="1">
      <c r="A341" s="11"/>
      <c r="B341" s="62" t="s">
        <v>177</v>
      </c>
      <c r="C341" s="48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4.25" customHeight="1">
      <c r="A342" s="11"/>
      <c r="B342" s="63" t="s">
        <v>18</v>
      </c>
      <c r="C342" s="48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ht="14.25" customHeight="1">
      <c r="A343" s="11"/>
      <c r="B343" s="12" t="s">
        <v>19</v>
      </c>
      <c r="C343" s="48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ht="14.25" customHeight="1">
      <c r="A344" s="74" t="s">
        <v>178</v>
      </c>
      <c r="B344" s="32" t="s">
        <v>179</v>
      </c>
      <c r="C344" s="29" t="s">
        <v>175</v>
      </c>
      <c r="D344" s="27">
        <v>8.9</v>
      </c>
      <c r="E344" s="27">
        <v>10.1</v>
      </c>
      <c r="F344" s="27">
        <v>14</v>
      </c>
      <c r="G344" s="27">
        <v>182</v>
      </c>
      <c r="H344" s="27">
        <v>147</v>
      </c>
      <c r="I344" s="27">
        <v>17</v>
      </c>
      <c r="J344" s="27">
        <v>135</v>
      </c>
      <c r="K344" s="27">
        <v>1</v>
      </c>
      <c r="L344" s="27">
        <v>0.1</v>
      </c>
      <c r="M344" s="27">
        <v>0.11</v>
      </c>
      <c r="N344" s="27">
        <v>0.04</v>
      </c>
    </row>
    <row r="345" spans="1:14" ht="25.5" customHeight="1">
      <c r="A345" s="5">
        <v>182</v>
      </c>
      <c r="B345" s="59" t="s">
        <v>180</v>
      </c>
      <c r="C345" s="23" t="s">
        <v>92</v>
      </c>
      <c r="D345" s="5">
        <v>6.3</v>
      </c>
      <c r="E345" s="5">
        <v>12.4</v>
      </c>
      <c r="F345" s="5">
        <v>28.5</v>
      </c>
      <c r="G345" s="5">
        <v>250</v>
      </c>
      <c r="H345" s="5">
        <v>151</v>
      </c>
      <c r="I345" s="5">
        <v>48</v>
      </c>
      <c r="J345" s="5">
        <v>183</v>
      </c>
      <c r="K345" s="5">
        <v>1</v>
      </c>
      <c r="L345" s="5">
        <v>0.14</v>
      </c>
      <c r="M345" s="5">
        <v>1.4</v>
      </c>
      <c r="N345" s="5">
        <v>0.06</v>
      </c>
    </row>
    <row r="346" spans="1:14" ht="14.25" customHeight="1">
      <c r="A346" s="5"/>
      <c r="B346" s="33" t="s">
        <v>181</v>
      </c>
      <c r="C346" s="16" t="s">
        <v>182</v>
      </c>
      <c r="D346" s="5">
        <v>4.2</v>
      </c>
      <c r="E346" s="5">
        <v>3.3</v>
      </c>
      <c r="F346" s="5">
        <v>14.1</v>
      </c>
      <c r="G346" s="5">
        <v>102</v>
      </c>
      <c r="H346" s="5">
        <v>264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</row>
    <row r="347" spans="1:14" ht="14.25" customHeight="1">
      <c r="A347" s="27">
        <v>338</v>
      </c>
      <c r="B347" s="32" t="s">
        <v>106</v>
      </c>
      <c r="C347" s="29" t="s">
        <v>107</v>
      </c>
      <c r="D347" s="5">
        <v>0.7</v>
      </c>
      <c r="E347" s="5">
        <v>0.6000000000000001</v>
      </c>
      <c r="F347" s="5">
        <v>17.6</v>
      </c>
      <c r="G347" s="5">
        <v>80</v>
      </c>
      <c r="H347" s="5">
        <v>32.8</v>
      </c>
      <c r="I347" s="5">
        <v>20.4</v>
      </c>
      <c r="J347" s="5">
        <v>27</v>
      </c>
      <c r="K347" s="5">
        <v>3.91</v>
      </c>
      <c r="L347" s="5">
        <v>0.04</v>
      </c>
      <c r="M347" s="5">
        <v>8.5</v>
      </c>
      <c r="N347" s="5">
        <v>0</v>
      </c>
    </row>
    <row r="348" spans="1:14" ht="14.25" customHeight="1">
      <c r="A348" s="27">
        <v>377</v>
      </c>
      <c r="B348" s="40" t="s">
        <v>58</v>
      </c>
      <c r="C348" s="29" t="s">
        <v>59</v>
      </c>
      <c r="D348" s="27">
        <v>0.30000000000000004</v>
      </c>
      <c r="E348" s="27">
        <v>0.1</v>
      </c>
      <c r="F348" s="27">
        <v>10.3</v>
      </c>
      <c r="G348" s="27">
        <v>44</v>
      </c>
      <c r="H348" s="27">
        <v>8</v>
      </c>
      <c r="I348" s="27">
        <v>5</v>
      </c>
      <c r="J348" s="27">
        <v>10</v>
      </c>
      <c r="K348" s="27">
        <v>0.9</v>
      </c>
      <c r="L348" s="27">
        <v>0</v>
      </c>
      <c r="M348" s="27">
        <v>2.9</v>
      </c>
      <c r="N348" s="27">
        <v>0</v>
      </c>
    </row>
    <row r="349" spans="1:14" ht="14.25" customHeight="1">
      <c r="A349" s="5"/>
      <c r="B349" s="36" t="s">
        <v>32</v>
      </c>
      <c r="C349" s="23" t="s">
        <v>33</v>
      </c>
      <c r="D349" s="5">
        <v>2.4</v>
      </c>
      <c r="E349" s="5">
        <v>0.6</v>
      </c>
      <c r="F349" s="5">
        <v>17.1</v>
      </c>
      <c r="G349" s="5">
        <v>84</v>
      </c>
      <c r="H349" s="5">
        <v>11.7</v>
      </c>
      <c r="I349" s="5">
        <v>10</v>
      </c>
      <c r="J349" s="5">
        <v>27</v>
      </c>
      <c r="K349" s="5">
        <v>0.6</v>
      </c>
      <c r="L349" s="5">
        <v>0.09</v>
      </c>
      <c r="M349" s="5">
        <v>0</v>
      </c>
      <c r="N349" s="5">
        <v>0</v>
      </c>
    </row>
    <row r="350" spans="1:14" ht="14.25" customHeight="1">
      <c r="A350" s="5"/>
      <c r="B350" s="50" t="s">
        <v>34</v>
      </c>
      <c r="C350" s="23"/>
      <c r="D350" s="26">
        <f aca="true" t="shared" si="60" ref="D350:N350">SUM(D344:D349)</f>
        <v>22.799999999999997</v>
      </c>
      <c r="E350" s="26">
        <f t="shared" si="60"/>
        <v>27.100000000000005</v>
      </c>
      <c r="F350" s="26">
        <f t="shared" si="60"/>
        <v>101.6</v>
      </c>
      <c r="G350" s="26">
        <f t="shared" si="60"/>
        <v>742</v>
      </c>
      <c r="H350" s="26">
        <f t="shared" si="60"/>
        <v>614.5</v>
      </c>
      <c r="I350" s="26">
        <f t="shared" si="60"/>
        <v>100.4</v>
      </c>
      <c r="J350" s="26">
        <f t="shared" si="60"/>
        <v>382</v>
      </c>
      <c r="K350" s="26">
        <f t="shared" si="60"/>
        <v>7.41</v>
      </c>
      <c r="L350" s="26">
        <f t="shared" si="60"/>
        <v>0.37</v>
      </c>
      <c r="M350" s="26">
        <f t="shared" si="60"/>
        <v>12.91</v>
      </c>
      <c r="N350" s="26">
        <f t="shared" si="60"/>
        <v>0.1</v>
      </c>
    </row>
    <row r="351" spans="1:14" ht="14.25" customHeight="1">
      <c r="A351" s="11"/>
      <c r="B351" s="56" t="s">
        <v>35</v>
      </c>
      <c r="C351" s="48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ht="28.5" customHeight="1">
      <c r="A352" s="5">
        <v>96</v>
      </c>
      <c r="B352" s="47" t="s">
        <v>108</v>
      </c>
      <c r="C352" s="29" t="s">
        <v>183</v>
      </c>
      <c r="D352" s="5">
        <v>6</v>
      </c>
      <c r="E352" s="5">
        <v>5.6</v>
      </c>
      <c r="F352" s="5">
        <v>17.5</v>
      </c>
      <c r="G352" s="5">
        <v>141</v>
      </c>
      <c r="H352" s="5">
        <v>29</v>
      </c>
      <c r="I352" s="5">
        <v>31</v>
      </c>
      <c r="J352" s="5">
        <v>112</v>
      </c>
      <c r="K352" s="5">
        <v>1.3</v>
      </c>
      <c r="L352" s="5">
        <v>0.11</v>
      </c>
      <c r="M352" s="5">
        <v>7.55</v>
      </c>
      <c r="N352" s="5">
        <v>0.06</v>
      </c>
    </row>
    <row r="353" spans="1:14" ht="14.25" customHeight="1">
      <c r="A353" s="27">
        <v>265</v>
      </c>
      <c r="B353" s="40" t="s">
        <v>122</v>
      </c>
      <c r="C353" s="29" t="s">
        <v>31</v>
      </c>
      <c r="D353" s="27">
        <v>14.72</v>
      </c>
      <c r="E353" s="27">
        <v>9.75</v>
      </c>
      <c r="F353" s="27">
        <v>36.72</v>
      </c>
      <c r="G353" s="27">
        <v>309</v>
      </c>
      <c r="H353" s="27">
        <v>12</v>
      </c>
      <c r="I353" s="27">
        <v>35</v>
      </c>
      <c r="J353" s="27">
        <v>95</v>
      </c>
      <c r="K353" s="27">
        <v>0.82</v>
      </c>
      <c r="L353" s="27">
        <v>0.05</v>
      </c>
      <c r="M353" s="27">
        <v>1.21</v>
      </c>
      <c r="N353" s="27">
        <v>0</v>
      </c>
    </row>
    <row r="354" spans="1:14" ht="14.25" customHeight="1">
      <c r="A354" s="5">
        <v>71</v>
      </c>
      <c r="B354" s="18" t="s">
        <v>75</v>
      </c>
      <c r="C354" s="19" t="s">
        <v>105</v>
      </c>
      <c r="D354" s="5">
        <v>0.7</v>
      </c>
      <c r="E354" s="5">
        <v>0.1</v>
      </c>
      <c r="F354" s="5">
        <v>2.3</v>
      </c>
      <c r="G354" s="5">
        <v>14</v>
      </c>
      <c r="H354" s="5">
        <v>8</v>
      </c>
      <c r="I354" s="5">
        <v>12</v>
      </c>
      <c r="J354" s="5">
        <v>16</v>
      </c>
      <c r="K354" s="5">
        <v>0.54</v>
      </c>
      <c r="L354" s="5">
        <v>0.04</v>
      </c>
      <c r="M354" s="5">
        <v>15</v>
      </c>
      <c r="N354" s="5">
        <v>0</v>
      </c>
    </row>
    <row r="355" spans="1:14" ht="14.25" customHeight="1">
      <c r="A355" s="5">
        <v>349</v>
      </c>
      <c r="B355" s="33" t="s">
        <v>43</v>
      </c>
      <c r="C355" s="16" t="s">
        <v>31</v>
      </c>
      <c r="D355" s="5">
        <v>0.6000000000000001</v>
      </c>
      <c r="E355" s="5">
        <v>0</v>
      </c>
      <c r="F355" s="5">
        <v>20.9</v>
      </c>
      <c r="G355" s="5">
        <v>83</v>
      </c>
      <c r="H355" s="5">
        <v>23</v>
      </c>
      <c r="I355" s="5">
        <v>18</v>
      </c>
      <c r="J355" s="5">
        <v>38</v>
      </c>
      <c r="K355" s="5">
        <v>0.6000000000000001</v>
      </c>
      <c r="L355" s="5">
        <v>0.01</v>
      </c>
      <c r="M355" s="5">
        <v>1.09</v>
      </c>
      <c r="N355" s="5">
        <v>0.2</v>
      </c>
    </row>
    <row r="356" spans="1:14" ht="27" customHeight="1">
      <c r="A356" s="5"/>
      <c r="B356" s="52" t="s">
        <v>44</v>
      </c>
      <c r="C356" s="23" t="s">
        <v>45</v>
      </c>
      <c r="D356" s="5">
        <v>4.5</v>
      </c>
      <c r="E356" s="35">
        <v>0.9</v>
      </c>
      <c r="F356" s="5">
        <v>30</v>
      </c>
      <c r="G356" s="5">
        <v>147</v>
      </c>
      <c r="H356" s="5">
        <v>32.7</v>
      </c>
      <c r="I356" s="5">
        <v>24</v>
      </c>
      <c r="J356" s="5">
        <v>72</v>
      </c>
      <c r="K356" s="5">
        <v>1.77</v>
      </c>
      <c r="L356" s="5">
        <v>0.19</v>
      </c>
      <c r="M356" s="5">
        <v>0</v>
      </c>
      <c r="N356" s="5">
        <v>0</v>
      </c>
    </row>
    <row r="357" spans="1:14" ht="14.25" customHeight="1">
      <c r="A357" s="5"/>
      <c r="B357" s="50" t="s">
        <v>34</v>
      </c>
      <c r="C357" s="23"/>
      <c r="D357" s="26">
        <f aca="true" t="shared" si="61" ref="D357:N357">SUM(D352:D356)</f>
        <v>26.52</v>
      </c>
      <c r="E357" s="26">
        <f t="shared" si="61"/>
        <v>16.349999999999998</v>
      </c>
      <c r="F357" s="26">
        <f t="shared" si="61"/>
        <v>107.41999999999999</v>
      </c>
      <c r="G357" s="26">
        <f t="shared" si="61"/>
        <v>694</v>
      </c>
      <c r="H357" s="26">
        <f t="shared" si="61"/>
        <v>104.7</v>
      </c>
      <c r="I357" s="26">
        <f t="shared" si="61"/>
        <v>120</v>
      </c>
      <c r="J357" s="26">
        <f t="shared" si="61"/>
        <v>333</v>
      </c>
      <c r="K357" s="26">
        <f t="shared" si="61"/>
        <v>5.03</v>
      </c>
      <c r="L357" s="26">
        <f t="shared" si="61"/>
        <v>0.4</v>
      </c>
      <c r="M357" s="26">
        <f t="shared" si="61"/>
        <v>24.849999999999998</v>
      </c>
      <c r="N357" s="26">
        <f t="shared" si="61"/>
        <v>0.26</v>
      </c>
    </row>
    <row r="358" spans="1:14" ht="14.25" customHeight="1">
      <c r="A358" s="11"/>
      <c r="B358" s="56" t="s">
        <v>46</v>
      </c>
      <c r="C358" s="48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ht="14.25" customHeight="1">
      <c r="A359" s="5">
        <v>386</v>
      </c>
      <c r="B359" s="22" t="s">
        <v>68</v>
      </c>
      <c r="C359" s="16" t="s">
        <v>31</v>
      </c>
      <c r="D359" s="5">
        <v>5.6</v>
      </c>
      <c r="E359" s="5">
        <v>5</v>
      </c>
      <c r="F359" s="5">
        <v>22</v>
      </c>
      <c r="G359" s="5">
        <v>156</v>
      </c>
      <c r="H359" s="5">
        <v>242</v>
      </c>
      <c r="I359" s="5">
        <v>30</v>
      </c>
      <c r="J359" s="5">
        <v>188</v>
      </c>
      <c r="K359" s="5">
        <v>0.2</v>
      </c>
      <c r="L359" s="5">
        <v>0.06</v>
      </c>
      <c r="M359" s="5">
        <v>1.8</v>
      </c>
      <c r="N359" s="5">
        <v>0.04</v>
      </c>
    </row>
    <row r="360" spans="1:14" ht="14.25" customHeight="1">
      <c r="A360" s="11" t="s">
        <v>148</v>
      </c>
      <c r="B360" s="36" t="s">
        <v>149</v>
      </c>
      <c r="C360" s="29" t="s">
        <v>105</v>
      </c>
      <c r="D360" s="5">
        <v>8.4</v>
      </c>
      <c r="E360" s="5">
        <v>8.4</v>
      </c>
      <c r="F360" s="5">
        <v>16.7</v>
      </c>
      <c r="G360" s="5">
        <v>190</v>
      </c>
      <c r="H360" s="5">
        <v>155</v>
      </c>
      <c r="I360" s="5">
        <v>12</v>
      </c>
      <c r="J360" s="5">
        <v>108</v>
      </c>
      <c r="K360" s="5">
        <v>0.57</v>
      </c>
      <c r="L360" s="5">
        <v>0.05</v>
      </c>
      <c r="M360" s="5">
        <v>0.06</v>
      </c>
      <c r="N360" s="5">
        <v>0.07</v>
      </c>
    </row>
    <row r="361" spans="1:14" ht="14.25" customHeight="1">
      <c r="A361" s="5"/>
      <c r="B361" s="50" t="s">
        <v>34</v>
      </c>
      <c r="C361" s="23"/>
      <c r="D361" s="26">
        <f aca="true" t="shared" si="62" ref="D361:N361">SUM(D359:D360)</f>
        <v>14</v>
      </c>
      <c r="E361" s="26">
        <f t="shared" si="62"/>
        <v>13.4</v>
      </c>
      <c r="F361" s="26">
        <f t="shared" si="62"/>
        <v>38.7</v>
      </c>
      <c r="G361" s="26">
        <f t="shared" si="62"/>
        <v>346</v>
      </c>
      <c r="H361" s="26">
        <f t="shared" si="62"/>
        <v>397</v>
      </c>
      <c r="I361" s="26">
        <f t="shared" si="62"/>
        <v>42</v>
      </c>
      <c r="J361" s="26">
        <f t="shared" si="62"/>
        <v>296</v>
      </c>
      <c r="K361" s="26">
        <f t="shared" si="62"/>
        <v>0.77</v>
      </c>
      <c r="L361" s="26">
        <f t="shared" si="62"/>
        <v>0.11</v>
      </c>
      <c r="M361" s="26">
        <f t="shared" si="62"/>
        <v>1.86</v>
      </c>
      <c r="N361" s="26">
        <f t="shared" si="62"/>
        <v>0.11000000000000001</v>
      </c>
    </row>
    <row r="362" spans="1:14" ht="14.25" customHeight="1">
      <c r="A362" s="5"/>
      <c r="B362" s="57" t="s">
        <v>51</v>
      </c>
      <c r="C362" s="75"/>
      <c r="D362" s="38">
        <f aca="true" t="shared" si="63" ref="D362:N362">D350+D357+D361</f>
        <v>63.31999999999999</v>
      </c>
      <c r="E362" s="38">
        <f t="shared" si="63"/>
        <v>56.85</v>
      </c>
      <c r="F362" s="38">
        <f t="shared" si="63"/>
        <v>247.71999999999997</v>
      </c>
      <c r="G362" s="38">
        <f t="shared" si="63"/>
        <v>1782</v>
      </c>
      <c r="H362" s="38">
        <f t="shared" si="63"/>
        <v>1116.2</v>
      </c>
      <c r="I362" s="38">
        <f t="shared" si="63"/>
        <v>262.4</v>
      </c>
      <c r="J362" s="38">
        <f t="shared" si="63"/>
        <v>1011</v>
      </c>
      <c r="K362" s="38">
        <f t="shared" si="63"/>
        <v>13.21</v>
      </c>
      <c r="L362" s="38">
        <f t="shared" si="63"/>
        <v>0.88</v>
      </c>
      <c r="M362" s="38">
        <f t="shared" si="63"/>
        <v>39.62</v>
      </c>
      <c r="N362" s="38">
        <f t="shared" si="63"/>
        <v>0.47</v>
      </c>
    </row>
    <row r="363" spans="1:14" ht="14.25" customHeight="1">
      <c r="A363" s="11"/>
      <c r="B363" s="63" t="s">
        <v>52</v>
      </c>
      <c r="C363" s="48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ht="14.25" customHeight="1">
      <c r="A364" s="11"/>
      <c r="B364" s="12" t="s">
        <v>19</v>
      </c>
      <c r="C364" s="48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ht="14.25" customHeight="1">
      <c r="A365" s="27">
        <v>271</v>
      </c>
      <c r="B365" s="32" t="s">
        <v>73</v>
      </c>
      <c r="C365" s="29" t="s">
        <v>39</v>
      </c>
      <c r="D365" s="27">
        <v>14.5</v>
      </c>
      <c r="E365" s="27">
        <v>11</v>
      </c>
      <c r="F365" s="27">
        <v>11.3</v>
      </c>
      <c r="G365" s="27">
        <v>211</v>
      </c>
      <c r="H365" s="27">
        <v>6</v>
      </c>
      <c r="I365" s="27">
        <v>7.5</v>
      </c>
      <c r="J365" s="27">
        <v>16</v>
      </c>
      <c r="K365" s="27">
        <v>0.5</v>
      </c>
      <c r="L365" s="27">
        <v>0.04</v>
      </c>
      <c r="M365" s="27">
        <v>0.25</v>
      </c>
      <c r="N365" s="27">
        <v>0</v>
      </c>
    </row>
    <row r="366" spans="1:14" ht="14.25" customHeight="1">
      <c r="A366" s="27">
        <v>309</v>
      </c>
      <c r="B366" s="32" t="s">
        <v>184</v>
      </c>
      <c r="C366" s="29" t="s">
        <v>24</v>
      </c>
      <c r="D366" s="27">
        <v>5.5</v>
      </c>
      <c r="E366" s="27">
        <v>4.2</v>
      </c>
      <c r="F366" s="27">
        <v>28.5</v>
      </c>
      <c r="G366" s="27">
        <v>183</v>
      </c>
      <c r="H366" s="27">
        <v>6</v>
      </c>
      <c r="I366" s="27">
        <v>8</v>
      </c>
      <c r="J366" s="27">
        <v>36</v>
      </c>
      <c r="K366" s="27">
        <v>0.77</v>
      </c>
      <c r="L366" s="27">
        <v>0.06</v>
      </c>
      <c r="M366" s="27">
        <v>0</v>
      </c>
      <c r="N366" s="27">
        <v>0.02</v>
      </c>
    </row>
    <row r="367" spans="1:14" ht="14.25" customHeight="1">
      <c r="A367" s="27">
        <v>71</v>
      </c>
      <c r="B367" s="40" t="s">
        <v>132</v>
      </c>
      <c r="C367" s="29" t="s">
        <v>33</v>
      </c>
      <c r="D367" s="27">
        <v>0.2</v>
      </c>
      <c r="E367" s="27">
        <v>0.03</v>
      </c>
      <c r="F367" s="27">
        <v>0.8</v>
      </c>
      <c r="G367" s="27">
        <v>4</v>
      </c>
      <c r="H367" s="27">
        <v>7</v>
      </c>
      <c r="I367" s="27">
        <v>4</v>
      </c>
      <c r="J367" s="27">
        <v>13</v>
      </c>
      <c r="K367" s="27">
        <v>0.18</v>
      </c>
      <c r="L367" s="27">
        <v>0.01</v>
      </c>
      <c r="M367" s="27">
        <v>3</v>
      </c>
      <c r="N367" s="27">
        <v>0</v>
      </c>
    </row>
    <row r="368" spans="1:14" ht="14.25" customHeight="1">
      <c r="A368" s="5"/>
      <c r="B368" s="32" t="s">
        <v>185</v>
      </c>
      <c r="C368" s="19" t="s">
        <v>28</v>
      </c>
      <c r="D368" s="5">
        <v>0</v>
      </c>
      <c r="E368" s="5">
        <v>0</v>
      </c>
      <c r="F368" s="5">
        <v>15</v>
      </c>
      <c r="G368" s="5">
        <v>60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</row>
    <row r="369" spans="1:14" ht="14.25" customHeight="1">
      <c r="A369" s="27">
        <v>206</v>
      </c>
      <c r="B369" s="32" t="s">
        <v>186</v>
      </c>
      <c r="C369" s="29" t="s">
        <v>31</v>
      </c>
      <c r="D369" s="27">
        <v>0.2</v>
      </c>
      <c r="E369" s="27">
        <v>0.1</v>
      </c>
      <c r="F369" s="27">
        <v>13.2</v>
      </c>
      <c r="G369" s="27">
        <v>56</v>
      </c>
      <c r="H369" s="27">
        <v>20</v>
      </c>
      <c r="I369" s="27">
        <v>10</v>
      </c>
      <c r="J369" s="27">
        <v>9</v>
      </c>
      <c r="K369" s="27">
        <v>0.2</v>
      </c>
      <c r="L369" s="27">
        <v>0.01</v>
      </c>
      <c r="M369" s="27">
        <v>4.5</v>
      </c>
      <c r="N369" s="27">
        <v>0</v>
      </c>
    </row>
    <row r="370" spans="1:14" ht="14.25" customHeight="1">
      <c r="A370" s="5"/>
      <c r="B370" s="40" t="s">
        <v>32</v>
      </c>
      <c r="C370" s="23" t="s">
        <v>33</v>
      </c>
      <c r="D370" s="5">
        <v>2.4</v>
      </c>
      <c r="E370" s="5">
        <v>0.6</v>
      </c>
      <c r="F370" s="5">
        <v>17.1</v>
      </c>
      <c r="G370" s="5">
        <v>84</v>
      </c>
      <c r="H370" s="5">
        <v>11.7</v>
      </c>
      <c r="I370" s="5">
        <v>10</v>
      </c>
      <c r="J370" s="5">
        <v>27</v>
      </c>
      <c r="K370" s="5">
        <v>0.6</v>
      </c>
      <c r="L370" s="5">
        <v>0.09</v>
      </c>
      <c r="M370" s="5">
        <v>0</v>
      </c>
      <c r="N370" s="5">
        <v>0</v>
      </c>
    </row>
    <row r="371" spans="1:14" ht="14.25" customHeight="1">
      <c r="A371" s="5"/>
      <c r="B371" s="50" t="s">
        <v>34</v>
      </c>
      <c r="C371" s="23"/>
      <c r="D371" s="26">
        <f aca="true" t="shared" si="64" ref="D371:N371">SUM(D365:D370)</f>
        <v>22.799999999999997</v>
      </c>
      <c r="E371" s="26">
        <f t="shared" si="64"/>
        <v>15.929999999999998</v>
      </c>
      <c r="F371" s="26">
        <f t="shared" si="64"/>
        <v>85.9</v>
      </c>
      <c r="G371" s="26">
        <f t="shared" si="64"/>
        <v>598</v>
      </c>
      <c r="H371" s="26">
        <f t="shared" si="64"/>
        <v>50.7</v>
      </c>
      <c r="I371" s="26">
        <f t="shared" si="64"/>
        <v>39.5</v>
      </c>
      <c r="J371" s="26">
        <f t="shared" si="64"/>
        <v>101</v>
      </c>
      <c r="K371" s="26">
        <f t="shared" si="64"/>
        <v>2.25</v>
      </c>
      <c r="L371" s="26">
        <f t="shared" si="64"/>
        <v>0.21</v>
      </c>
      <c r="M371" s="26">
        <f t="shared" si="64"/>
        <v>7.75</v>
      </c>
      <c r="N371" s="26">
        <f t="shared" si="64"/>
        <v>0.02</v>
      </c>
    </row>
    <row r="372" spans="1:14" ht="14.25" customHeight="1">
      <c r="A372" s="11"/>
      <c r="B372" s="56" t="s">
        <v>35</v>
      </c>
      <c r="C372" s="4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ht="24" customHeight="1">
      <c r="A373" s="5">
        <v>88</v>
      </c>
      <c r="B373" s="30" t="s">
        <v>187</v>
      </c>
      <c r="C373" s="16" t="s">
        <v>81</v>
      </c>
      <c r="D373" s="5">
        <v>4.65</v>
      </c>
      <c r="E373" s="5">
        <v>3</v>
      </c>
      <c r="F373" s="5">
        <v>7.7</v>
      </c>
      <c r="G373" s="5">
        <v>81</v>
      </c>
      <c r="H373" s="5">
        <v>34</v>
      </c>
      <c r="I373" s="5">
        <v>22</v>
      </c>
      <c r="J373" s="5">
        <v>47</v>
      </c>
      <c r="K373" s="5">
        <v>0.76</v>
      </c>
      <c r="L373" s="5">
        <v>0.06</v>
      </c>
      <c r="M373" s="5">
        <v>18.36</v>
      </c>
      <c r="N373" s="5">
        <v>0</v>
      </c>
    </row>
    <row r="374" spans="1:14" ht="14.25" customHeight="1">
      <c r="A374" s="27" t="s">
        <v>82</v>
      </c>
      <c r="B374" s="32" t="s">
        <v>83</v>
      </c>
      <c r="C374" s="29" t="s">
        <v>28</v>
      </c>
      <c r="D374" s="5">
        <v>17.1</v>
      </c>
      <c r="E374" s="5">
        <v>10</v>
      </c>
      <c r="F374" s="5">
        <v>4.4</v>
      </c>
      <c r="G374" s="5">
        <v>179</v>
      </c>
      <c r="H374" s="5">
        <v>15</v>
      </c>
      <c r="I374" s="5">
        <v>21</v>
      </c>
      <c r="J374" s="5">
        <v>141</v>
      </c>
      <c r="K374" s="5">
        <v>0.7</v>
      </c>
      <c r="L374" s="5">
        <v>0.23</v>
      </c>
      <c r="M374" s="5">
        <v>0.56</v>
      </c>
      <c r="N374" s="5">
        <v>0.02</v>
      </c>
    </row>
    <row r="375" spans="1:14" ht="14.25" customHeight="1">
      <c r="A375" s="5">
        <v>312</v>
      </c>
      <c r="B375" s="36" t="s">
        <v>84</v>
      </c>
      <c r="C375" s="23" t="s">
        <v>24</v>
      </c>
      <c r="D375" s="5">
        <v>3.1</v>
      </c>
      <c r="E375" s="5">
        <v>5.4</v>
      </c>
      <c r="F375" s="5">
        <v>12.1</v>
      </c>
      <c r="G375" s="5">
        <v>138</v>
      </c>
      <c r="H375" s="5">
        <v>37</v>
      </c>
      <c r="I375" s="5">
        <v>28</v>
      </c>
      <c r="J375" s="5">
        <v>82</v>
      </c>
      <c r="K375" s="5">
        <v>0.99</v>
      </c>
      <c r="L375" s="5">
        <v>0.14</v>
      </c>
      <c r="M375" s="5">
        <v>5.18</v>
      </c>
      <c r="N375" s="5">
        <v>0.03</v>
      </c>
    </row>
    <row r="376" spans="1:14" ht="14.25" customHeight="1">
      <c r="A376" s="5">
        <v>377</v>
      </c>
      <c r="B376" s="72" t="s">
        <v>188</v>
      </c>
      <c r="C376" s="23" t="s">
        <v>59</v>
      </c>
      <c r="D376" s="5">
        <v>0.3</v>
      </c>
      <c r="E376" s="5">
        <v>0.06</v>
      </c>
      <c r="F376" s="5">
        <v>10.3</v>
      </c>
      <c r="G376" s="5">
        <v>44</v>
      </c>
      <c r="H376" s="5">
        <v>8</v>
      </c>
      <c r="I376" s="5">
        <v>5</v>
      </c>
      <c r="J376" s="5">
        <v>10</v>
      </c>
      <c r="K376" s="5">
        <v>0.89</v>
      </c>
      <c r="L376" s="5">
        <v>0</v>
      </c>
      <c r="M376" s="5">
        <v>2.9</v>
      </c>
      <c r="N376" s="5">
        <v>0</v>
      </c>
    </row>
    <row r="377" spans="1:14" ht="27" customHeight="1">
      <c r="A377" s="5"/>
      <c r="B377" s="52" t="s">
        <v>44</v>
      </c>
      <c r="C377" s="23" t="s">
        <v>45</v>
      </c>
      <c r="D377" s="5">
        <v>4.5</v>
      </c>
      <c r="E377" s="35">
        <v>0.9</v>
      </c>
      <c r="F377" s="5">
        <v>30</v>
      </c>
      <c r="G377" s="5">
        <v>147</v>
      </c>
      <c r="H377" s="5">
        <v>32.7</v>
      </c>
      <c r="I377" s="5">
        <v>24</v>
      </c>
      <c r="J377" s="5">
        <v>72</v>
      </c>
      <c r="K377" s="5">
        <v>1.77</v>
      </c>
      <c r="L377" s="5">
        <v>0.19</v>
      </c>
      <c r="M377" s="5">
        <v>0</v>
      </c>
      <c r="N377" s="5">
        <v>0</v>
      </c>
    </row>
    <row r="378" spans="1:14" ht="14.25" customHeight="1">
      <c r="A378" s="5"/>
      <c r="B378" s="50" t="s">
        <v>34</v>
      </c>
      <c r="C378" s="23"/>
      <c r="D378" s="26">
        <f aca="true" t="shared" si="65" ref="D378:N378">SUM(D373:D377)</f>
        <v>29.650000000000002</v>
      </c>
      <c r="E378" s="26">
        <f t="shared" si="65"/>
        <v>19.359999999999996</v>
      </c>
      <c r="F378" s="26">
        <f t="shared" si="65"/>
        <v>64.5</v>
      </c>
      <c r="G378" s="26">
        <f t="shared" si="65"/>
        <v>589</v>
      </c>
      <c r="H378" s="26">
        <f t="shared" si="65"/>
        <v>126.7</v>
      </c>
      <c r="I378" s="26">
        <f t="shared" si="65"/>
        <v>100</v>
      </c>
      <c r="J378" s="26">
        <f t="shared" si="65"/>
        <v>352</v>
      </c>
      <c r="K378" s="26">
        <f t="shared" si="65"/>
        <v>5.11</v>
      </c>
      <c r="L378" s="26">
        <f t="shared" si="65"/>
        <v>0.6200000000000001</v>
      </c>
      <c r="M378" s="26">
        <f t="shared" si="65"/>
        <v>26.999999999999996</v>
      </c>
      <c r="N378" s="26">
        <f t="shared" si="65"/>
        <v>0.05</v>
      </c>
    </row>
    <row r="379" spans="1:14" ht="14.25" customHeight="1">
      <c r="A379" s="11"/>
      <c r="B379" s="56" t="s">
        <v>46</v>
      </c>
      <c r="C379" s="48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ht="14.25" customHeight="1">
      <c r="A380" s="5"/>
      <c r="B380" s="30" t="s">
        <v>47</v>
      </c>
      <c r="C380" s="16" t="s">
        <v>31</v>
      </c>
      <c r="D380" s="5">
        <v>6</v>
      </c>
      <c r="E380" s="5">
        <v>6.4</v>
      </c>
      <c r="F380" s="5">
        <v>9.4</v>
      </c>
      <c r="G380" s="5">
        <v>120</v>
      </c>
      <c r="H380" s="5">
        <v>240</v>
      </c>
      <c r="I380" s="5">
        <v>28</v>
      </c>
      <c r="J380" s="5">
        <v>180</v>
      </c>
      <c r="K380" s="5">
        <v>0.2</v>
      </c>
      <c r="L380" s="5">
        <v>0.30000000000000004</v>
      </c>
      <c r="M380" s="5">
        <v>17</v>
      </c>
      <c r="N380" s="5">
        <v>0.18</v>
      </c>
    </row>
    <row r="381" spans="1:14" ht="14.25" customHeight="1">
      <c r="A381" s="5" t="s">
        <v>48</v>
      </c>
      <c r="B381" s="36" t="s">
        <v>49</v>
      </c>
      <c r="C381" s="29" t="s">
        <v>50</v>
      </c>
      <c r="D381" s="5">
        <v>6.5</v>
      </c>
      <c r="E381" s="5">
        <v>7.3</v>
      </c>
      <c r="F381" s="5">
        <v>34.9</v>
      </c>
      <c r="G381" s="5">
        <v>260</v>
      </c>
      <c r="H381" s="5">
        <v>27</v>
      </c>
      <c r="I381" s="5">
        <v>11</v>
      </c>
      <c r="J381" s="5">
        <v>58</v>
      </c>
      <c r="K381" s="5">
        <v>0.66</v>
      </c>
      <c r="L381" s="5">
        <v>0.07</v>
      </c>
      <c r="M381" s="5">
        <v>0.04</v>
      </c>
      <c r="N381" s="5">
        <v>0.04</v>
      </c>
    </row>
    <row r="382" spans="1:14" ht="14.25" customHeight="1">
      <c r="A382" s="5"/>
      <c r="B382" s="50" t="s">
        <v>34</v>
      </c>
      <c r="C382" s="23"/>
      <c r="D382" s="26">
        <f aca="true" t="shared" si="66" ref="D382:N382">SUM(D380:D381)</f>
        <v>12.5</v>
      </c>
      <c r="E382" s="26">
        <f t="shared" si="66"/>
        <v>13.7</v>
      </c>
      <c r="F382" s="26">
        <f t="shared" si="66"/>
        <v>44.3</v>
      </c>
      <c r="G382" s="26">
        <f t="shared" si="66"/>
        <v>380</v>
      </c>
      <c r="H382" s="26">
        <f t="shared" si="66"/>
        <v>267</v>
      </c>
      <c r="I382" s="26">
        <f t="shared" si="66"/>
        <v>39</v>
      </c>
      <c r="J382" s="26">
        <f t="shared" si="66"/>
        <v>238</v>
      </c>
      <c r="K382" s="26">
        <f t="shared" si="66"/>
        <v>0.8600000000000001</v>
      </c>
      <c r="L382" s="26">
        <f t="shared" si="66"/>
        <v>0.37000000000000005</v>
      </c>
      <c r="M382" s="26">
        <f t="shared" si="66"/>
        <v>17.04</v>
      </c>
      <c r="N382" s="26">
        <f t="shared" si="66"/>
        <v>0.22</v>
      </c>
    </row>
    <row r="383" spans="1:14" ht="14.25" customHeight="1">
      <c r="A383" s="11"/>
      <c r="B383" s="76" t="s">
        <v>51</v>
      </c>
      <c r="C383" s="77"/>
      <c r="D383" s="38">
        <f aca="true" t="shared" si="67" ref="D383:N383">D371+D378+D382</f>
        <v>64.95</v>
      </c>
      <c r="E383" s="38">
        <f t="shared" si="67"/>
        <v>48.989999999999995</v>
      </c>
      <c r="F383" s="38">
        <f t="shared" si="67"/>
        <v>194.7</v>
      </c>
      <c r="G383" s="38">
        <f t="shared" si="67"/>
        <v>1567</v>
      </c>
      <c r="H383" s="38">
        <f t="shared" si="67"/>
        <v>444.4</v>
      </c>
      <c r="I383" s="38">
        <f t="shared" si="67"/>
        <v>178.5</v>
      </c>
      <c r="J383" s="38">
        <f t="shared" si="67"/>
        <v>691</v>
      </c>
      <c r="K383" s="38">
        <f t="shared" si="67"/>
        <v>8.22</v>
      </c>
      <c r="L383" s="38">
        <f t="shared" si="67"/>
        <v>1.2000000000000002</v>
      </c>
      <c r="M383" s="38">
        <f t="shared" si="67"/>
        <v>51.79</v>
      </c>
      <c r="N383" s="38">
        <f t="shared" si="67"/>
        <v>0.29000000000000004</v>
      </c>
    </row>
    <row r="384" spans="1:14" ht="14.25" customHeight="1">
      <c r="A384" s="11"/>
      <c r="B384" s="63" t="s">
        <v>72</v>
      </c>
      <c r="C384" s="48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</row>
    <row r="385" spans="1:14" ht="14.25" customHeight="1">
      <c r="A385" s="11"/>
      <c r="B385" s="12" t="s">
        <v>19</v>
      </c>
      <c r="C385" s="48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ht="14.25" customHeight="1">
      <c r="A386" s="5">
        <v>223</v>
      </c>
      <c r="B386" s="30" t="s">
        <v>166</v>
      </c>
      <c r="C386" s="16" t="s">
        <v>167</v>
      </c>
      <c r="D386" s="5">
        <v>25.2</v>
      </c>
      <c r="E386" s="5">
        <v>19.4</v>
      </c>
      <c r="F386" s="5">
        <v>34.2</v>
      </c>
      <c r="G386" s="5">
        <v>375</v>
      </c>
      <c r="H386" s="5">
        <v>279</v>
      </c>
      <c r="I386" s="5">
        <v>395</v>
      </c>
      <c r="J386" s="5">
        <v>352</v>
      </c>
      <c r="K386" s="5">
        <v>1.01</v>
      </c>
      <c r="L386" s="5">
        <v>0.09</v>
      </c>
      <c r="M386" s="5">
        <v>0.5</v>
      </c>
      <c r="N386" s="5">
        <v>0.07</v>
      </c>
    </row>
    <row r="387" spans="1:14" ht="14.25" customHeight="1">
      <c r="A387" s="5"/>
      <c r="B387" s="22" t="s">
        <v>189</v>
      </c>
      <c r="C387" s="16" t="s">
        <v>26</v>
      </c>
      <c r="D387" s="5">
        <v>8.4</v>
      </c>
      <c r="E387" s="5">
        <v>5.6</v>
      </c>
      <c r="F387" s="5">
        <v>77</v>
      </c>
      <c r="G387" s="5">
        <v>252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</row>
    <row r="388" spans="1:14" ht="15" customHeight="1">
      <c r="A388" s="5">
        <v>338</v>
      </c>
      <c r="B388" s="18" t="s">
        <v>56</v>
      </c>
      <c r="C388" s="16" t="s">
        <v>57</v>
      </c>
      <c r="D388" s="5">
        <v>0.5</v>
      </c>
      <c r="E388" s="5">
        <v>0.5</v>
      </c>
      <c r="F388" s="5">
        <v>11.7</v>
      </c>
      <c r="G388" s="5">
        <v>57</v>
      </c>
      <c r="H388" s="5">
        <v>19</v>
      </c>
      <c r="I388" s="5">
        <v>11</v>
      </c>
      <c r="J388" s="5">
        <v>14</v>
      </c>
      <c r="K388" s="5">
        <v>2.7</v>
      </c>
      <c r="L388" s="5">
        <v>0.04</v>
      </c>
      <c r="M388" s="5">
        <v>12</v>
      </c>
      <c r="N388" s="5">
        <v>0</v>
      </c>
    </row>
    <row r="389" spans="1:14" ht="14.25" customHeight="1">
      <c r="A389" s="5">
        <v>382</v>
      </c>
      <c r="B389" s="22" t="s">
        <v>94</v>
      </c>
      <c r="C389" s="16" t="s">
        <v>31</v>
      </c>
      <c r="D389" s="5">
        <v>3.9</v>
      </c>
      <c r="E389" s="5">
        <v>3.8</v>
      </c>
      <c r="F389" s="5">
        <v>24.1</v>
      </c>
      <c r="G389" s="5">
        <v>143</v>
      </c>
      <c r="H389" s="5">
        <v>126</v>
      </c>
      <c r="I389" s="5">
        <v>31</v>
      </c>
      <c r="J389" s="5">
        <v>116</v>
      </c>
      <c r="K389" s="5">
        <v>1.03</v>
      </c>
      <c r="L389" s="5">
        <v>0.05</v>
      </c>
      <c r="M389" s="5">
        <v>1.3</v>
      </c>
      <c r="N389" s="5">
        <v>0.02</v>
      </c>
    </row>
    <row r="390" spans="1:14" ht="14.25" customHeight="1">
      <c r="A390" s="5"/>
      <c r="B390" s="36" t="s">
        <v>32</v>
      </c>
      <c r="C390" s="23" t="s">
        <v>33</v>
      </c>
      <c r="D390" s="5">
        <v>2.4</v>
      </c>
      <c r="E390" s="5">
        <v>0.6</v>
      </c>
      <c r="F390" s="5">
        <v>17.1</v>
      </c>
      <c r="G390" s="5">
        <v>84</v>
      </c>
      <c r="H390" s="5">
        <v>11.7</v>
      </c>
      <c r="I390" s="5">
        <v>10</v>
      </c>
      <c r="J390" s="5">
        <v>27</v>
      </c>
      <c r="K390" s="5">
        <v>0.6</v>
      </c>
      <c r="L390" s="5">
        <v>0.09</v>
      </c>
      <c r="M390" s="5">
        <v>0</v>
      </c>
      <c r="N390" s="5">
        <v>0</v>
      </c>
    </row>
    <row r="391" spans="1:14" ht="14.25" customHeight="1">
      <c r="A391" s="5"/>
      <c r="B391" s="50" t="s">
        <v>34</v>
      </c>
      <c r="C391" s="23"/>
      <c r="D391" s="26">
        <f aca="true" t="shared" si="68" ref="D391:N391">SUM(D386:D390)</f>
        <v>40.4</v>
      </c>
      <c r="E391" s="26">
        <f t="shared" si="68"/>
        <v>29.900000000000002</v>
      </c>
      <c r="F391" s="26">
        <f t="shared" si="68"/>
        <v>164.1</v>
      </c>
      <c r="G391" s="26">
        <f t="shared" si="68"/>
        <v>911</v>
      </c>
      <c r="H391" s="26">
        <f t="shared" si="68"/>
        <v>435.7</v>
      </c>
      <c r="I391" s="26">
        <f t="shared" si="68"/>
        <v>447</v>
      </c>
      <c r="J391" s="26">
        <f t="shared" si="68"/>
        <v>509</v>
      </c>
      <c r="K391" s="26">
        <f t="shared" si="68"/>
        <v>5.34</v>
      </c>
      <c r="L391" s="26">
        <f t="shared" si="68"/>
        <v>0.27</v>
      </c>
      <c r="M391" s="26">
        <f t="shared" si="68"/>
        <v>13.8</v>
      </c>
      <c r="N391" s="26">
        <f t="shared" si="68"/>
        <v>0.09000000000000001</v>
      </c>
    </row>
    <row r="392" spans="1:14" ht="14.25" customHeight="1">
      <c r="A392" s="11"/>
      <c r="B392" s="56" t="s">
        <v>35</v>
      </c>
      <c r="C392" s="48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ht="13.5" customHeight="1">
      <c r="A393" s="5">
        <v>120</v>
      </c>
      <c r="B393" s="47" t="s">
        <v>190</v>
      </c>
      <c r="C393" s="29" t="s">
        <v>154</v>
      </c>
      <c r="D393" s="5">
        <v>5.7</v>
      </c>
      <c r="E393" s="5">
        <v>5.6</v>
      </c>
      <c r="F393" s="5">
        <v>21.1</v>
      </c>
      <c r="G393" s="5">
        <v>160</v>
      </c>
      <c r="H393" s="5">
        <v>146</v>
      </c>
      <c r="I393" s="5">
        <v>20</v>
      </c>
      <c r="J393" s="5">
        <v>124</v>
      </c>
      <c r="K393" s="5">
        <v>0.42</v>
      </c>
      <c r="L393" s="5">
        <v>0.08</v>
      </c>
      <c r="M393" s="5">
        <v>0.81</v>
      </c>
      <c r="N393" s="5">
        <v>0.03</v>
      </c>
    </row>
    <row r="394" spans="1:14" s="31" customFormat="1" ht="14.25" customHeight="1">
      <c r="A394" s="5">
        <v>280</v>
      </c>
      <c r="B394" s="47" t="s">
        <v>96</v>
      </c>
      <c r="C394" s="29" t="s">
        <v>145</v>
      </c>
      <c r="D394" s="5">
        <v>15.5</v>
      </c>
      <c r="E394" s="5">
        <v>16.8</v>
      </c>
      <c r="F394" s="5">
        <v>16.6</v>
      </c>
      <c r="G394" s="5">
        <v>287</v>
      </c>
      <c r="H394" s="5">
        <v>38</v>
      </c>
      <c r="I394" s="5">
        <v>11</v>
      </c>
      <c r="J394" s="5">
        <v>48</v>
      </c>
      <c r="K394" s="5">
        <v>0.55</v>
      </c>
      <c r="L394" s="5">
        <v>0.05</v>
      </c>
      <c r="M394" s="5">
        <v>1.9</v>
      </c>
      <c r="N394" s="5">
        <v>0.02</v>
      </c>
    </row>
    <row r="395" spans="1:14" ht="14.25" customHeight="1">
      <c r="A395" s="27">
        <v>310</v>
      </c>
      <c r="B395" s="40" t="s">
        <v>98</v>
      </c>
      <c r="C395" s="29" t="s">
        <v>24</v>
      </c>
      <c r="D395" s="27">
        <v>2.9</v>
      </c>
      <c r="E395" s="27">
        <v>4.9</v>
      </c>
      <c r="F395" s="27">
        <v>15.5</v>
      </c>
      <c r="G395" s="27">
        <v>146</v>
      </c>
      <c r="H395" s="27">
        <v>15</v>
      </c>
      <c r="I395" s="27">
        <v>29</v>
      </c>
      <c r="J395" s="27">
        <v>80</v>
      </c>
      <c r="K395" s="27">
        <v>1.16</v>
      </c>
      <c r="L395" s="27">
        <v>0.15</v>
      </c>
      <c r="M395" s="27">
        <v>21</v>
      </c>
      <c r="N395" s="27">
        <v>0.02</v>
      </c>
    </row>
    <row r="396" spans="1:14" ht="14.25" customHeight="1">
      <c r="A396" s="5">
        <v>71</v>
      </c>
      <c r="B396" s="18" t="s">
        <v>75</v>
      </c>
      <c r="C396" s="29" t="s">
        <v>191</v>
      </c>
      <c r="D396" s="5">
        <v>0.55</v>
      </c>
      <c r="E396" s="5">
        <v>0.1</v>
      </c>
      <c r="F396" s="5">
        <v>1.95</v>
      </c>
      <c r="G396" s="5">
        <v>12</v>
      </c>
      <c r="H396" s="5">
        <v>7</v>
      </c>
      <c r="I396" s="5">
        <v>10</v>
      </c>
      <c r="J396" s="5">
        <v>13</v>
      </c>
      <c r="K396" s="5">
        <v>0.5</v>
      </c>
      <c r="L396" s="5">
        <v>0.03</v>
      </c>
      <c r="M396" s="5">
        <v>12.5</v>
      </c>
      <c r="N396" s="5">
        <v>0</v>
      </c>
    </row>
    <row r="397" spans="1:14" ht="14.25" customHeight="1">
      <c r="A397" s="5">
        <v>349</v>
      </c>
      <c r="B397" s="33" t="s">
        <v>43</v>
      </c>
      <c r="C397" s="16" t="s">
        <v>31</v>
      </c>
      <c r="D397" s="5">
        <v>0.6000000000000001</v>
      </c>
      <c r="E397" s="5">
        <v>0</v>
      </c>
      <c r="F397" s="5">
        <v>20.9</v>
      </c>
      <c r="G397" s="5">
        <v>83</v>
      </c>
      <c r="H397" s="5">
        <v>23</v>
      </c>
      <c r="I397" s="5">
        <v>18</v>
      </c>
      <c r="J397" s="5">
        <v>38</v>
      </c>
      <c r="K397" s="5">
        <v>0.6000000000000001</v>
      </c>
      <c r="L397" s="5">
        <v>0.01</v>
      </c>
      <c r="M397" s="5">
        <v>1.09</v>
      </c>
      <c r="N397" s="5">
        <v>0.2</v>
      </c>
    </row>
    <row r="398" spans="1:14" ht="27" customHeight="1">
      <c r="A398" s="5"/>
      <c r="B398" s="52" t="s">
        <v>44</v>
      </c>
      <c r="C398" s="23" t="s">
        <v>45</v>
      </c>
      <c r="D398" s="5">
        <v>4.5</v>
      </c>
      <c r="E398" s="35">
        <v>0.9</v>
      </c>
      <c r="F398" s="5">
        <v>30</v>
      </c>
      <c r="G398" s="5">
        <v>147</v>
      </c>
      <c r="H398" s="5">
        <v>32.7</v>
      </c>
      <c r="I398" s="5">
        <v>24</v>
      </c>
      <c r="J398" s="5">
        <v>72</v>
      </c>
      <c r="K398" s="5">
        <v>1.77</v>
      </c>
      <c r="L398" s="5">
        <v>0.19</v>
      </c>
      <c r="M398" s="5">
        <v>0</v>
      </c>
      <c r="N398" s="5">
        <v>0</v>
      </c>
    </row>
    <row r="399" spans="1:14" ht="14.25" customHeight="1">
      <c r="A399" s="5"/>
      <c r="B399" s="50" t="s">
        <v>34</v>
      </c>
      <c r="C399" s="23"/>
      <c r="D399" s="26">
        <f aca="true" t="shared" si="69" ref="D399:N399">SUM(D393:D398)</f>
        <v>29.75</v>
      </c>
      <c r="E399" s="26">
        <f t="shared" si="69"/>
        <v>28.299999999999997</v>
      </c>
      <c r="F399" s="26">
        <f t="shared" si="69"/>
        <v>106.05000000000001</v>
      </c>
      <c r="G399" s="26">
        <f t="shared" si="69"/>
        <v>835</v>
      </c>
      <c r="H399" s="26">
        <f t="shared" si="69"/>
        <v>261.7</v>
      </c>
      <c r="I399" s="26">
        <f t="shared" si="69"/>
        <v>112</v>
      </c>
      <c r="J399" s="26">
        <f t="shared" si="69"/>
        <v>375</v>
      </c>
      <c r="K399" s="26">
        <f t="shared" si="69"/>
        <v>5</v>
      </c>
      <c r="L399" s="26">
        <f t="shared" si="69"/>
        <v>0.51</v>
      </c>
      <c r="M399" s="26">
        <f t="shared" si="69"/>
        <v>37.300000000000004</v>
      </c>
      <c r="N399" s="26">
        <f t="shared" si="69"/>
        <v>0.27</v>
      </c>
    </row>
    <row r="400" spans="1:14" ht="14.25" customHeight="1">
      <c r="A400" s="11"/>
      <c r="B400" s="56" t="s">
        <v>46</v>
      </c>
      <c r="C400" s="48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ht="14.25" customHeight="1">
      <c r="A401" s="44">
        <v>401</v>
      </c>
      <c r="B401" s="18" t="s">
        <v>169</v>
      </c>
      <c r="C401" s="19" t="s">
        <v>170</v>
      </c>
      <c r="D401" s="44">
        <v>7.6</v>
      </c>
      <c r="E401" s="44">
        <v>7.9</v>
      </c>
      <c r="F401" s="44">
        <v>53.5</v>
      </c>
      <c r="G401" s="44">
        <v>311</v>
      </c>
      <c r="H401" s="44">
        <v>79</v>
      </c>
      <c r="I401" s="44">
        <v>19.4</v>
      </c>
      <c r="J401" s="44">
        <v>110.3</v>
      </c>
      <c r="K401" s="44">
        <v>0.92</v>
      </c>
      <c r="L401" s="44">
        <v>0.12</v>
      </c>
      <c r="M401" s="44">
        <v>1.33</v>
      </c>
      <c r="N401" s="44">
        <v>0.02</v>
      </c>
    </row>
    <row r="402" spans="1:14" ht="14.25" customHeight="1">
      <c r="A402" s="5" t="s">
        <v>88</v>
      </c>
      <c r="B402" s="40" t="s">
        <v>113</v>
      </c>
      <c r="C402" s="23" t="s">
        <v>31</v>
      </c>
      <c r="D402" s="5">
        <v>0.2</v>
      </c>
      <c r="E402" s="5">
        <v>0.1</v>
      </c>
      <c r="F402" s="5">
        <v>17</v>
      </c>
      <c r="G402" s="5">
        <v>70</v>
      </c>
      <c r="H402" s="5">
        <v>12</v>
      </c>
      <c r="I402" s="5">
        <v>8</v>
      </c>
      <c r="J402" s="5">
        <v>9</v>
      </c>
      <c r="K402" s="5">
        <v>0.2</v>
      </c>
      <c r="L402" s="5">
        <v>0.01</v>
      </c>
      <c r="M402" s="5">
        <v>4.5</v>
      </c>
      <c r="N402" s="5">
        <v>0</v>
      </c>
    </row>
    <row r="403" spans="1:14" ht="14.25" customHeight="1">
      <c r="A403" s="5">
        <v>338</v>
      </c>
      <c r="B403" s="22" t="s">
        <v>192</v>
      </c>
      <c r="C403" s="16" t="s">
        <v>57</v>
      </c>
      <c r="D403" s="5">
        <v>0.5</v>
      </c>
      <c r="E403" s="5">
        <v>0.5</v>
      </c>
      <c r="F403" s="5">
        <v>11.7</v>
      </c>
      <c r="G403" s="5">
        <v>57</v>
      </c>
      <c r="H403" s="5">
        <v>19</v>
      </c>
      <c r="I403" s="5">
        <v>11</v>
      </c>
      <c r="J403" s="5">
        <v>14</v>
      </c>
      <c r="K403" s="5">
        <v>2.7</v>
      </c>
      <c r="L403" s="5">
        <v>0.04</v>
      </c>
      <c r="M403" s="5">
        <v>12</v>
      </c>
      <c r="N403" s="5">
        <v>0</v>
      </c>
    </row>
    <row r="404" spans="1:14" ht="14.25" customHeight="1">
      <c r="A404" s="5"/>
      <c r="B404" s="50" t="s">
        <v>34</v>
      </c>
      <c r="C404" s="23"/>
      <c r="D404" s="26">
        <f aca="true" t="shared" si="70" ref="D404:N404">SUM(D401:D403)</f>
        <v>8.3</v>
      </c>
      <c r="E404" s="26">
        <f t="shared" si="70"/>
        <v>8.5</v>
      </c>
      <c r="F404" s="26">
        <f t="shared" si="70"/>
        <v>82.2</v>
      </c>
      <c r="G404" s="26">
        <f t="shared" si="70"/>
        <v>438</v>
      </c>
      <c r="H404" s="26">
        <f t="shared" si="70"/>
        <v>110</v>
      </c>
      <c r="I404" s="26">
        <f t="shared" si="70"/>
        <v>38.4</v>
      </c>
      <c r="J404" s="26">
        <f t="shared" si="70"/>
        <v>133.3</v>
      </c>
      <c r="K404" s="26">
        <f t="shared" si="70"/>
        <v>3.8200000000000003</v>
      </c>
      <c r="L404" s="26">
        <f t="shared" si="70"/>
        <v>0.17</v>
      </c>
      <c r="M404" s="26">
        <f t="shared" si="70"/>
        <v>17.83</v>
      </c>
      <c r="N404" s="26">
        <f t="shared" si="70"/>
        <v>0.02</v>
      </c>
    </row>
    <row r="405" spans="1:14" ht="14.25" customHeight="1">
      <c r="A405" s="5"/>
      <c r="B405" s="78" t="s">
        <v>51</v>
      </c>
      <c r="C405" s="75"/>
      <c r="D405" s="38">
        <f aca="true" t="shared" si="71" ref="D405:N405">D391+D399+D404</f>
        <v>78.45</v>
      </c>
      <c r="E405" s="38">
        <f t="shared" si="71"/>
        <v>66.7</v>
      </c>
      <c r="F405" s="38">
        <f t="shared" si="71"/>
        <v>352.34999999999997</v>
      </c>
      <c r="G405" s="38">
        <f t="shared" si="71"/>
        <v>2184</v>
      </c>
      <c r="H405" s="38">
        <f t="shared" si="71"/>
        <v>807.4</v>
      </c>
      <c r="I405" s="38">
        <f t="shared" si="71"/>
        <v>597.4</v>
      </c>
      <c r="J405" s="38">
        <f t="shared" si="71"/>
        <v>1017.3</v>
      </c>
      <c r="K405" s="38">
        <f t="shared" si="71"/>
        <v>14.16</v>
      </c>
      <c r="L405" s="38">
        <f t="shared" si="71"/>
        <v>0.9500000000000001</v>
      </c>
      <c r="M405" s="38">
        <f t="shared" si="71"/>
        <v>68.93</v>
      </c>
      <c r="N405" s="38">
        <f t="shared" si="71"/>
        <v>0.38000000000000006</v>
      </c>
    </row>
    <row r="406" spans="1:14" ht="14.25" customHeight="1">
      <c r="A406" s="11"/>
      <c r="B406" s="63" t="s">
        <v>90</v>
      </c>
      <c r="C406" s="48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ht="14.25" customHeight="1">
      <c r="A407" s="11"/>
      <c r="B407" s="12" t="s">
        <v>19</v>
      </c>
      <c r="C407" s="48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1:14" ht="14.25" customHeight="1">
      <c r="A408" s="5">
        <v>14</v>
      </c>
      <c r="B408" s="22" t="s">
        <v>22</v>
      </c>
      <c r="C408" s="16" t="s">
        <v>21</v>
      </c>
      <c r="D408" s="5">
        <v>0.1</v>
      </c>
      <c r="E408" s="5">
        <v>7.3</v>
      </c>
      <c r="F408" s="5">
        <v>0.1</v>
      </c>
      <c r="G408" s="5">
        <v>66</v>
      </c>
      <c r="H408" s="5">
        <v>2</v>
      </c>
      <c r="I408" s="5">
        <v>0</v>
      </c>
      <c r="J408" s="5">
        <v>3</v>
      </c>
      <c r="K408" s="5">
        <v>0.02</v>
      </c>
      <c r="L408" s="5">
        <v>0</v>
      </c>
      <c r="M408" s="5">
        <v>0</v>
      </c>
      <c r="N408" s="5">
        <v>0.04</v>
      </c>
    </row>
    <row r="409" spans="1:14" s="31" customFormat="1" ht="14.25" customHeight="1">
      <c r="A409" s="27" t="s">
        <v>103</v>
      </c>
      <c r="B409" s="32" t="s">
        <v>193</v>
      </c>
      <c r="C409" s="29" t="s">
        <v>194</v>
      </c>
      <c r="D409" s="27">
        <v>14.6</v>
      </c>
      <c r="E409" s="27">
        <v>7.9</v>
      </c>
      <c r="F409" s="27">
        <v>9.3</v>
      </c>
      <c r="G409" s="27">
        <v>193</v>
      </c>
      <c r="H409" s="27">
        <v>8</v>
      </c>
      <c r="I409" s="27">
        <v>20</v>
      </c>
      <c r="J409" s="27">
        <v>92</v>
      </c>
      <c r="K409" s="27">
        <v>0.9</v>
      </c>
      <c r="L409" s="27">
        <v>0.1</v>
      </c>
      <c r="M409" s="27">
        <v>0.45</v>
      </c>
      <c r="N409" s="27">
        <v>0.27</v>
      </c>
    </row>
    <row r="410" spans="1:14" s="31" customFormat="1" ht="14.25" customHeight="1">
      <c r="A410" s="27">
        <v>304</v>
      </c>
      <c r="B410" s="32" t="s">
        <v>65</v>
      </c>
      <c r="C410" s="29" t="s">
        <v>24</v>
      </c>
      <c r="D410" s="27">
        <v>3.7</v>
      </c>
      <c r="E410" s="27">
        <v>6.3</v>
      </c>
      <c r="F410" s="27">
        <v>28.5</v>
      </c>
      <c r="G410" s="27">
        <v>216</v>
      </c>
      <c r="H410" s="27">
        <v>1</v>
      </c>
      <c r="I410" s="27">
        <v>19</v>
      </c>
      <c r="J410" s="27">
        <v>62</v>
      </c>
      <c r="K410" s="27">
        <v>0.52</v>
      </c>
      <c r="L410" s="27">
        <v>0.03</v>
      </c>
      <c r="M410" s="27">
        <v>0</v>
      </c>
      <c r="N410" s="27">
        <v>0.03</v>
      </c>
    </row>
    <row r="411" spans="1:14" ht="14.25" customHeight="1">
      <c r="A411" s="5">
        <v>71</v>
      </c>
      <c r="B411" s="18" t="s">
        <v>75</v>
      </c>
      <c r="C411" s="29" t="s">
        <v>191</v>
      </c>
      <c r="D411" s="5">
        <v>0.55</v>
      </c>
      <c r="E411" s="5">
        <v>0.1</v>
      </c>
      <c r="F411" s="5">
        <v>1.95</v>
      </c>
      <c r="G411" s="5">
        <v>12</v>
      </c>
      <c r="H411" s="5">
        <v>7</v>
      </c>
      <c r="I411" s="5">
        <v>10</v>
      </c>
      <c r="J411" s="5">
        <v>13</v>
      </c>
      <c r="K411" s="5">
        <v>0.5</v>
      </c>
      <c r="L411" s="5">
        <v>0.03</v>
      </c>
      <c r="M411" s="5">
        <v>12.5</v>
      </c>
      <c r="N411" s="5">
        <v>0</v>
      </c>
    </row>
    <row r="412" spans="1:14" ht="14.25" customHeight="1">
      <c r="A412" s="27"/>
      <c r="B412" s="40" t="s">
        <v>77</v>
      </c>
      <c r="C412" s="29" t="s">
        <v>39</v>
      </c>
      <c r="D412" s="5">
        <v>2.8</v>
      </c>
      <c r="E412" s="5">
        <v>3.2</v>
      </c>
      <c r="F412" s="5">
        <v>8.6</v>
      </c>
      <c r="G412" s="5">
        <v>75</v>
      </c>
      <c r="H412" s="5">
        <v>0</v>
      </c>
      <c r="I412" s="5">
        <v>0</v>
      </c>
      <c r="J412" s="5">
        <v>0</v>
      </c>
      <c r="K412" s="5">
        <v>0</v>
      </c>
      <c r="L412" s="5">
        <v>0</v>
      </c>
      <c r="M412" s="5">
        <v>0</v>
      </c>
      <c r="N412" s="5">
        <v>0</v>
      </c>
    </row>
    <row r="413" spans="1:14" ht="14.25" customHeight="1">
      <c r="A413" s="27">
        <v>245</v>
      </c>
      <c r="B413" s="32" t="s">
        <v>30</v>
      </c>
      <c r="C413" s="29" t="s">
        <v>31</v>
      </c>
      <c r="D413" s="27">
        <v>2.3</v>
      </c>
      <c r="E413" s="27">
        <v>1.8</v>
      </c>
      <c r="F413" s="27">
        <v>25</v>
      </c>
      <c r="G413" s="27">
        <v>125</v>
      </c>
      <c r="H413" s="27">
        <v>61</v>
      </c>
      <c r="I413" s="27">
        <v>7</v>
      </c>
      <c r="J413" s="27">
        <v>45</v>
      </c>
      <c r="K413" s="27">
        <v>0.1</v>
      </c>
      <c r="L413" s="27">
        <v>0.24</v>
      </c>
      <c r="M413" s="27">
        <v>0.65</v>
      </c>
      <c r="N413" s="27">
        <v>0.01</v>
      </c>
    </row>
    <row r="414" spans="1:14" ht="14.25" customHeight="1">
      <c r="A414" s="5"/>
      <c r="B414" s="36" t="s">
        <v>32</v>
      </c>
      <c r="C414" s="23" t="s">
        <v>33</v>
      </c>
      <c r="D414" s="5">
        <v>2.4</v>
      </c>
      <c r="E414" s="5">
        <v>0.6</v>
      </c>
      <c r="F414" s="5">
        <v>17.1</v>
      </c>
      <c r="G414" s="5">
        <v>84</v>
      </c>
      <c r="H414" s="5">
        <v>11.7</v>
      </c>
      <c r="I414" s="5">
        <v>10</v>
      </c>
      <c r="J414" s="5">
        <v>27</v>
      </c>
      <c r="K414" s="5">
        <v>0.6</v>
      </c>
      <c r="L414" s="5">
        <v>0.09</v>
      </c>
      <c r="M414" s="5">
        <v>0</v>
      </c>
      <c r="N414" s="5">
        <v>0</v>
      </c>
    </row>
    <row r="415" spans="1:14" ht="14.25" customHeight="1">
      <c r="A415" s="5"/>
      <c r="B415" s="50" t="s">
        <v>34</v>
      </c>
      <c r="C415" s="23"/>
      <c r="D415" s="26">
        <f aca="true" t="shared" si="72" ref="D415:N415">SUM(D408:D414)</f>
        <v>26.45</v>
      </c>
      <c r="E415" s="26">
        <f t="shared" si="72"/>
        <v>27.200000000000003</v>
      </c>
      <c r="F415" s="26">
        <f t="shared" si="72"/>
        <v>90.55000000000001</v>
      </c>
      <c r="G415" s="26">
        <f t="shared" si="72"/>
        <v>771</v>
      </c>
      <c r="H415" s="26">
        <f t="shared" si="72"/>
        <v>90.7</v>
      </c>
      <c r="I415" s="26">
        <f t="shared" si="72"/>
        <v>66</v>
      </c>
      <c r="J415" s="26">
        <f t="shared" si="72"/>
        <v>242</v>
      </c>
      <c r="K415" s="26">
        <f t="shared" si="72"/>
        <v>2.64</v>
      </c>
      <c r="L415" s="26">
        <f t="shared" si="72"/>
        <v>0.49</v>
      </c>
      <c r="M415" s="26">
        <f t="shared" si="72"/>
        <v>13.6</v>
      </c>
      <c r="N415" s="26">
        <f t="shared" si="72"/>
        <v>0.35</v>
      </c>
    </row>
    <row r="416" spans="1:14" ht="14.25" customHeight="1">
      <c r="A416" s="11"/>
      <c r="B416" s="56" t="s">
        <v>35</v>
      </c>
      <c r="C416" s="48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ht="25.5" customHeight="1">
      <c r="A417" s="27">
        <v>82</v>
      </c>
      <c r="B417" s="28" t="s">
        <v>60</v>
      </c>
      <c r="C417" s="29" t="s">
        <v>61</v>
      </c>
      <c r="D417" s="5">
        <v>4.8</v>
      </c>
      <c r="E417" s="5">
        <v>3.6</v>
      </c>
      <c r="F417" s="5">
        <v>9.9</v>
      </c>
      <c r="G417" s="5">
        <v>100</v>
      </c>
      <c r="H417" s="5">
        <v>38</v>
      </c>
      <c r="I417" s="5">
        <v>25</v>
      </c>
      <c r="J417" s="5">
        <v>53</v>
      </c>
      <c r="K417" s="5">
        <v>1.12</v>
      </c>
      <c r="L417" s="5">
        <v>0.05</v>
      </c>
      <c r="M417" s="5">
        <v>10.04</v>
      </c>
      <c r="N417" s="5">
        <v>0.01</v>
      </c>
    </row>
    <row r="418" spans="1:14" ht="14.25" customHeight="1">
      <c r="A418" s="27">
        <v>276</v>
      </c>
      <c r="B418" s="32" t="s">
        <v>195</v>
      </c>
      <c r="C418" s="29" t="s">
        <v>39</v>
      </c>
      <c r="D418" s="27">
        <v>14.5</v>
      </c>
      <c r="E418" s="27">
        <v>10.8</v>
      </c>
      <c r="F418" s="27">
        <v>8.2</v>
      </c>
      <c r="G418" s="27">
        <v>191</v>
      </c>
      <c r="H418" s="27">
        <v>41</v>
      </c>
      <c r="I418" s="27">
        <v>22</v>
      </c>
      <c r="J418" s="27">
        <v>157</v>
      </c>
      <c r="K418" s="27">
        <v>1.71</v>
      </c>
      <c r="L418" s="27">
        <v>0.07</v>
      </c>
      <c r="M418" s="27">
        <v>0.2</v>
      </c>
      <c r="N418" s="27">
        <v>0.1</v>
      </c>
    </row>
    <row r="419" spans="1:14" ht="13.5" customHeight="1">
      <c r="A419" s="27">
        <v>309</v>
      </c>
      <c r="B419" s="32" t="s">
        <v>74</v>
      </c>
      <c r="C419" s="29" t="s">
        <v>24</v>
      </c>
      <c r="D419" s="27">
        <v>5.5</v>
      </c>
      <c r="E419" s="27">
        <v>4.2</v>
      </c>
      <c r="F419" s="27">
        <v>28.5</v>
      </c>
      <c r="G419" s="27">
        <v>183</v>
      </c>
      <c r="H419" s="27">
        <v>6</v>
      </c>
      <c r="I419" s="27">
        <v>8</v>
      </c>
      <c r="J419" s="27">
        <v>36</v>
      </c>
      <c r="K419" s="27">
        <v>0.77</v>
      </c>
      <c r="L419" s="27">
        <v>0.06</v>
      </c>
      <c r="M419" s="27">
        <v>0</v>
      </c>
      <c r="N419" s="27">
        <v>0.02</v>
      </c>
    </row>
    <row r="420" spans="1:14" ht="14.25" customHeight="1">
      <c r="A420" s="5">
        <v>71</v>
      </c>
      <c r="B420" s="36" t="s">
        <v>132</v>
      </c>
      <c r="C420" s="29" t="s">
        <v>124</v>
      </c>
      <c r="D420" s="5">
        <v>0.2</v>
      </c>
      <c r="E420" s="5">
        <v>0.02</v>
      </c>
      <c r="F420" s="5">
        <v>0.5</v>
      </c>
      <c r="G420" s="5">
        <v>3</v>
      </c>
      <c r="H420" s="5">
        <v>5</v>
      </c>
      <c r="I420" s="5">
        <v>3</v>
      </c>
      <c r="J420" s="5">
        <v>8</v>
      </c>
      <c r="K420" s="5">
        <v>0.12</v>
      </c>
      <c r="L420" s="5">
        <v>0.01</v>
      </c>
      <c r="M420" s="5">
        <v>2</v>
      </c>
      <c r="N420" s="5">
        <v>0</v>
      </c>
    </row>
    <row r="421" spans="1:14" ht="14.25" customHeight="1">
      <c r="A421" s="27">
        <v>389</v>
      </c>
      <c r="B421" s="40" t="s">
        <v>67</v>
      </c>
      <c r="C421" s="19" t="s">
        <v>31</v>
      </c>
      <c r="D421" s="27">
        <v>0</v>
      </c>
      <c r="E421" s="27">
        <v>0</v>
      </c>
      <c r="F421" s="27">
        <v>22.4</v>
      </c>
      <c r="G421" s="27">
        <v>90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</row>
    <row r="422" spans="1:14" ht="14.25" customHeight="1">
      <c r="A422" s="5">
        <v>338</v>
      </c>
      <c r="B422" s="18" t="s">
        <v>56</v>
      </c>
      <c r="C422" s="16" t="s">
        <v>57</v>
      </c>
      <c r="D422" s="5">
        <v>0.5</v>
      </c>
      <c r="E422" s="5">
        <v>0.5</v>
      </c>
      <c r="F422" s="5">
        <v>11.7</v>
      </c>
      <c r="G422" s="5">
        <v>57</v>
      </c>
      <c r="H422" s="5">
        <v>19</v>
      </c>
      <c r="I422" s="5">
        <v>11</v>
      </c>
      <c r="J422" s="5">
        <v>14</v>
      </c>
      <c r="K422" s="5">
        <v>2.7</v>
      </c>
      <c r="L422" s="5">
        <v>0.04</v>
      </c>
      <c r="M422" s="5">
        <v>12</v>
      </c>
      <c r="N422" s="5">
        <v>0</v>
      </c>
    </row>
    <row r="423" spans="1:14" ht="27" customHeight="1">
      <c r="A423" s="5"/>
      <c r="B423" s="52" t="s">
        <v>44</v>
      </c>
      <c r="C423" s="23" t="s">
        <v>45</v>
      </c>
      <c r="D423" s="5">
        <v>4.5</v>
      </c>
      <c r="E423" s="35">
        <v>0.9</v>
      </c>
      <c r="F423" s="5">
        <v>30</v>
      </c>
      <c r="G423" s="5">
        <v>147</v>
      </c>
      <c r="H423" s="5">
        <v>32.7</v>
      </c>
      <c r="I423" s="5">
        <v>24</v>
      </c>
      <c r="J423" s="5">
        <v>72</v>
      </c>
      <c r="K423" s="5">
        <v>1.77</v>
      </c>
      <c r="L423" s="5">
        <v>0.19</v>
      </c>
      <c r="M423" s="5">
        <v>0</v>
      </c>
      <c r="N423" s="5">
        <v>0</v>
      </c>
    </row>
    <row r="424" spans="1:14" ht="14.25" customHeight="1">
      <c r="A424" s="5"/>
      <c r="B424" s="50" t="s">
        <v>34</v>
      </c>
      <c r="C424" s="23"/>
      <c r="D424" s="26">
        <f aca="true" t="shared" si="73" ref="D424:N424">SUM(D417:D423)</f>
        <v>30</v>
      </c>
      <c r="E424" s="26">
        <f t="shared" si="73"/>
        <v>20.02</v>
      </c>
      <c r="F424" s="26">
        <f t="shared" si="73"/>
        <v>111.2</v>
      </c>
      <c r="G424" s="26">
        <f t="shared" si="73"/>
        <v>771</v>
      </c>
      <c r="H424" s="26">
        <f t="shared" si="73"/>
        <v>141.7</v>
      </c>
      <c r="I424" s="26">
        <f t="shared" si="73"/>
        <v>93</v>
      </c>
      <c r="J424" s="26">
        <f t="shared" si="73"/>
        <v>340</v>
      </c>
      <c r="K424" s="26">
        <f t="shared" si="73"/>
        <v>8.19</v>
      </c>
      <c r="L424" s="26">
        <f t="shared" si="73"/>
        <v>0.42000000000000004</v>
      </c>
      <c r="M424" s="26">
        <f t="shared" si="73"/>
        <v>24.24</v>
      </c>
      <c r="N424" s="26">
        <f t="shared" si="73"/>
        <v>0.13</v>
      </c>
    </row>
    <row r="425" spans="1:14" ht="14.25" customHeight="1">
      <c r="A425" s="11"/>
      <c r="B425" s="56" t="s">
        <v>46</v>
      </c>
      <c r="C425" s="48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1:14" ht="14.25" customHeight="1">
      <c r="A426" s="5"/>
      <c r="B426" s="30" t="s">
        <v>47</v>
      </c>
      <c r="C426" s="16" t="s">
        <v>31</v>
      </c>
      <c r="D426" s="5">
        <v>6</v>
      </c>
      <c r="E426" s="5">
        <v>6.4</v>
      </c>
      <c r="F426" s="5">
        <v>9.4</v>
      </c>
      <c r="G426" s="5">
        <v>120</v>
      </c>
      <c r="H426" s="5">
        <v>240</v>
      </c>
      <c r="I426" s="5">
        <v>28</v>
      </c>
      <c r="J426" s="5">
        <v>180</v>
      </c>
      <c r="K426" s="5">
        <v>0.2</v>
      </c>
      <c r="L426" s="5">
        <v>0.30000000000000004</v>
      </c>
      <c r="M426" s="5">
        <v>17</v>
      </c>
      <c r="N426" s="5">
        <v>0.18</v>
      </c>
    </row>
    <row r="427" spans="1:14" ht="14.25" customHeight="1">
      <c r="A427" s="11">
        <v>410</v>
      </c>
      <c r="B427" s="36" t="s">
        <v>196</v>
      </c>
      <c r="C427" s="29" t="s">
        <v>71</v>
      </c>
      <c r="D427" s="5">
        <v>9.5</v>
      </c>
      <c r="E427" s="5">
        <v>6.4</v>
      </c>
      <c r="F427" s="5">
        <v>35.6</v>
      </c>
      <c r="G427" s="5">
        <v>239</v>
      </c>
      <c r="H427" s="5">
        <v>70</v>
      </c>
      <c r="I427" s="5">
        <v>16</v>
      </c>
      <c r="J427" s="5">
        <v>112</v>
      </c>
      <c r="K427" s="5">
        <v>0.81</v>
      </c>
      <c r="L427" s="5">
        <v>0.09</v>
      </c>
      <c r="M427" s="5">
        <v>0.34</v>
      </c>
      <c r="N427" s="5">
        <v>0.02</v>
      </c>
    </row>
    <row r="428" spans="1:14" ht="14.25" customHeight="1">
      <c r="A428" s="5"/>
      <c r="B428" s="50" t="s">
        <v>34</v>
      </c>
      <c r="C428" s="23"/>
      <c r="D428" s="26">
        <f aca="true" t="shared" si="74" ref="D428:N428">SUM(D426:D427)</f>
        <v>15.5</v>
      </c>
      <c r="E428" s="26">
        <f t="shared" si="74"/>
        <v>12.8</v>
      </c>
      <c r="F428" s="26">
        <f t="shared" si="74"/>
        <v>45</v>
      </c>
      <c r="G428" s="26">
        <f t="shared" si="74"/>
        <v>359</v>
      </c>
      <c r="H428" s="26">
        <f t="shared" si="74"/>
        <v>310</v>
      </c>
      <c r="I428" s="26">
        <f t="shared" si="74"/>
        <v>44</v>
      </c>
      <c r="J428" s="26">
        <f t="shared" si="74"/>
        <v>292</v>
      </c>
      <c r="K428" s="26">
        <f t="shared" si="74"/>
        <v>1.01</v>
      </c>
      <c r="L428" s="26">
        <f t="shared" si="74"/>
        <v>0.39</v>
      </c>
      <c r="M428" s="26">
        <f t="shared" si="74"/>
        <v>17.34</v>
      </c>
      <c r="N428" s="26">
        <f t="shared" si="74"/>
        <v>0.19999999999999998</v>
      </c>
    </row>
    <row r="429" spans="1:14" ht="14.25" customHeight="1">
      <c r="A429" s="11"/>
      <c r="B429" s="79" t="s">
        <v>51</v>
      </c>
      <c r="C429" s="48"/>
      <c r="D429" s="38">
        <f aca="true" t="shared" si="75" ref="D429:N429">D415+D424+D428</f>
        <v>71.95</v>
      </c>
      <c r="E429" s="38">
        <f t="shared" si="75"/>
        <v>60.019999999999996</v>
      </c>
      <c r="F429" s="38">
        <f t="shared" si="75"/>
        <v>246.75</v>
      </c>
      <c r="G429" s="38">
        <f t="shared" si="75"/>
        <v>1901</v>
      </c>
      <c r="H429" s="38">
        <f t="shared" si="75"/>
        <v>542.4</v>
      </c>
      <c r="I429" s="38">
        <f t="shared" si="75"/>
        <v>203</v>
      </c>
      <c r="J429" s="38">
        <f t="shared" si="75"/>
        <v>874</v>
      </c>
      <c r="K429" s="38">
        <f t="shared" si="75"/>
        <v>11.84</v>
      </c>
      <c r="L429" s="38">
        <f t="shared" si="75"/>
        <v>1.3</v>
      </c>
      <c r="M429" s="38">
        <f t="shared" si="75"/>
        <v>55.17999999999999</v>
      </c>
      <c r="N429" s="38">
        <f t="shared" si="75"/>
        <v>0.6799999999999999</v>
      </c>
    </row>
    <row r="430" spans="1:14" ht="14.25" customHeight="1">
      <c r="A430" s="11"/>
      <c r="B430" s="63" t="s">
        <v>102</v>
      </c>
      <c r="C430" s="48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1:14" ht="14.25" customHeight="1">
      <c r="A431" s="11"/>
      <c r="B431" s="12" t="s">
        <v>19</v>
      </c>
      <c r="C431" s="48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</row>
    <row r="432" spans="1:14" ht="14.25" customHeight="1">
      <c r="A432" s="11">
        <v>15</v>
      </c>
      <c r="B432" s="15" t="s">
        <v>20</v>
      </c>
      <c r="C432" s="16" t="s">
        <v>21</v>
      </c>
      <c r="D432" s="11">
        <v>2.3</v>
      </c>
      <c r="E432" s="11">
        <v>3</v>
      </c>
      <c r="F432" s="11">
        <v>0</v>
      </c>
      <c r="G432" s="11">
        <v>36</v>
      </c>
      <c r="H432" s="11">
        <v>88</v>
      </c>
      <c r="I432" s="11">
        <v>3.5</v>
      </c>
      <c r="J432" s="11">
        <v>50</v>
      </c>
      <c r="K432" s="11">
        <v>0.1</v>
      </c>
      <c r="L432" s="11">
        <v>0</v>
      </c>
      <c r="M432" s="11">
        <v>0.07</v>
      </c>
      <c r="N432" s="11">
        <v>0.03</v>
      </c>
    </row>
    <row r="433" spans="1:15" ht="14.25" customHeight="1">
      <c r="A433" s="11">
        <v>14</v>
      </c>
      <c r="B433" s="22" t="s">
        <v>22</v>
      </c>
      <c r="C433" s="16" t="s">
        <v>21</v>
      </c>
      <c r="D433" s="5">
        <v>0.1</v>
      </c>
      <c r="E433" s="5">
        <v>7.3</v>
      </c>
      <c r="F433" s="5">
        <v>0.1</v>
      </c>
      <c r="G433" s="5">
        <v>66</v>
      </c>
      <c r="H433" s="5">
        <v>2</v>
      </c>
      <c r="I433" s="5">
        <v>0</v>
      </c>
      <c r="J433" s="5">
        <v>3</v>
      </c>
      <c r="K433" s="5">
        <v>0.02</v>
      </c>
      <c r="L433" s="5">
        <v>0</v>
      </c>
      <c r="M433" s="5">
        <v>0</v>
      </c>
      <c r="N433" s="5">
        <v>0.04</v>
      </c>
      <c r="O433" s="80"/>
    </row>
    <row r="434" spans="1:14" ht="14.25" customHeight="1">
      <c r="A434" s="27" t="s">
        <v>197</v>
      </c>
      <c r="B434" s="32" t="s">
        <v>198</v>
      </c>
      <c r="C434" s="29" t="s">
        <v>31</v>
      </c>
      <c r="D434" s="27">
        <v>15</v>
      </c>
      <c r="E434" s="27">
        <v>20.5</v>
      </c>
      <c r="F434" s="27">
        <v>30.1</v>
      </c>
      <c r="G434" s="27">
        <v>391</v>
      </c>
      <c r="H434" s="27">
        <v>23</v>
      </c>
      <c r="I434" s="27">
        <v>11</v>
      </c>
      <c r="J434" s="27">
        <v>71</v>
      </c>
      <c r="K434" s="27">
        <v>1.3</v>
      </c>
      <c r="L434" s="27">
        <v>0.04</v>
      </c>
      <c r="M434" s="27">
        <v>6</v>
      </c>
      <c r="N434" s="27">
        <v>0</v>
      </c>
    </row>
    <row r="435" spans="1:14" ht="14.25" customHeight="1">
      <c r="A435" s="5">
        <v>306</v>
      </c>
      <c r="B435" s="18" t="s">
        <v>199</v>
      </c>
      <c r="C435" s="19" t="s">
        <v>112</v>
      </c>
      <c r="D435" s="5">
        <v>4</v>
      </c>
      <c r="E435" s="5">
        <v>2</v>
      </c>
      <c r="F435" s="5">
        <v>24</v>
      </c>
      <c r="G435" s="5">
        <v>130</v>
      </c>
      <c r="H435" s="5">
        <v>14</v>
      </c>
      <c r="I435" s="5">
        <v>42</v>
      </c>
      <c r="J435" s="5">
        <v>120</v>
      </c>
      <c r="K435" s="5">
        <v>1.4</v>
      </c>
      <c r="L435" s="5">
        <v>0.16</v>
      </c>
      <c r="M435" s="5">
        <v>0</v>
      </c>
      <c r="N435" s="5">
        <v>0</v>
      </c>
    </row>
    <row r="436" spans="1:14" ht="14.25" customHeight="1">
      <c r="A436" s="27">
        <v>338</v>
      </c>
      <c r="B436" s="32" t="s">
        <v>56</v>
      </c>
      <c r="C436" s="29" t="s">
        <v>57</v>
      </c>
      <c r="D436" s="27">
        <v>0.5</v>
      </c>
      <c r="E436" s="27">
        <v>0.5</v>
      </c>
      <c r="F436" s="27">
        <v>11.7</v>
      </c>
      <c r="G436" s="27">
        <v>57</v>
      </c>
      <c r="H436" s="27">
        <v>19</v>
      </c>
      <c r="I436" s="27">
        <v>11</v>
      </c>
      <c r="J436" s="27">
        <v>14</v>
      </c>
      <c r="K436" s="27">
        <v>2.7</v>
      </c>
      <c r="L436" s="27">
        <v>0.04</v>
      </c>
      <c r="M436" s="27">
        <v>12</v>
      </c>
      <c r="N436" s="27">
        <v>0</v>
      </c>
    </row>
    <row r="437" spans="1:14" ht="14.25" customHeight="1">
      <c r="A437" s="5">
        <v>382</v>
      </c>
      <c r="B437" s="22" t="s">
        <v>94</v>
      </c>
      <c r="C437" s="16" t="s">
        <v>31</v>
      </c>
      <c r="D437" s="5">
        <v>3.9</v>
      </c>
      <c r="E437" s="5">
        <v>3.8</v>
      </c>
      <c r="F437" s="5">
        <v>24.1</v>
      </c>
      <c r="G437" s="5">
        <v>143</v>
      </c>
      <c r="H437" s="5">
        <v>126</v>
      </c>
      <c r="I437" s="5">
        <v>31</v>
      </c>
      <c r="J437" s="5">
        <v>116</v>
      </c>
      <c r="K437" s="5">
        <v>1.03</v>
      </c>
      <c r="L437" s="5">
        <v>0.05</v>
      </c>
      <c r="M437" s="5">
        <v>1.3</v>
      </c>
      <c r="N437" s="5">
        <v>0.02</v>
      </c>
    </row>
    <row r="438" spans="1:14" ht="14.25" customHeight="1">
      <c r="A438" s="5"/>
      <c r="B438" s="36" t="s">
        <v>32</v>
      </c>
      <c r="C438" s="23" t="s">
        <v>33</v>
      </c>
      <c r="D438" s="5">
        <v>2.4</v>
      </c>
      <c r="E438" s="5">
        <v>0.6</v>
      </c>
      <c r="F438" s="5">
        <v>17.1</v>
      </c>
      <c r="G438" s="5">
        <v>84</v>
      </c>
      <c r="H438" s="5">
        <v>11.7</v>
      </c>
      <c r="I438" s="5">
        <v>10</v>
      </c>
      <c r="J438" s="5">
        <v>27</v>
      </c>
      <c r="K438" s="5">
        <v>0.6</v>
      </c>
      <c r="L438" s="5">
        <v>0.09</v>
      </c>
      <c r="M438" s="5">
        <v>0</v>
      </c>
      <c r="N438" s="5">
        <v>0</v>
      </c>
    </row>
    <row r="439" spans="1:14" ht="14.25" customHeight="1">
      <c r="A439" s="5"/>
      <c r="B439" s="50" t="s">
        <v>34</v>
      </c>
      <c r="C439" s="23"/>
      <c r="D439" s="26">
        <f aca="true" t="shared" si="76" ref="D439:N439">SUM(D432:D438)</f>
        <v>28.199999999999996</v>
      </c>
      <c r="E439" s="26">
        <f t="shared" si="76"/>
        <v>37.699999999999996</v>
      </c>
      <c r="F439" s="26">
        <f t="shared" si="76"/>
        <v>107.1</v>
      </c>
      <c r="G439" s="26">
        <f t="shared" si="76"/>
        <v>907</v>
      </c>
      <c r="H439" s="26">
        <f t="shared" si="76"/>
        <v>283.7</v>
      </c>
      <c r="I439" s="26">
        <f t="shared" si="76"/>
        <v>108.5</v>
      </c>
      <c r="J439" s="26">
        <f t="shared" si="76"/>
        <v>401</v>
      </c>
      <c r="K439" s="26">
        <f t="shared" si="76"/>
        <v>7.15</v>
      </c>
      <c r="L439" s="26">
        <f t="shared" si="76"/>
        <v>0.38</v>
      </c>
      <c r="M439" s="26">
        <f t="shared" si="76"/>
        <v>19.37</v>
      </c>
      <c r="N439" s="26">
        <f t="shared" si="76"/>
        <v>0.09000000000000001</v>
      </c>
    </row>
    <row r="440" spans="1:14" ht="14.25" customHeight="1">
      <c r="A440" s="11"/>
      <c r="B440" s="56" t="s">
        <v>35</v>
      </c>
      <c r="C440" s="48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</row>
    <row r="441" spans="1:14" ht="15" customHeight="1">
      <c r="A441" s="27">
        <v>99</v>
      </c>
      <c r="B441" s="28" t="s">
        <v>121</v>
      </c>
      <c r="C441" s="29" t="s">
        <v>81</v>
      </c>
      <c r="D441" s="27">
        <v>4.7</v>
      </c>
      <c r="E441" s="27">
        <v>5.4</v>
      </c>
      <c r="F441" s="27">
        <v>9.3</v>
      </c>
      <c r="G441" s="27">
        <v>111</v>
      </c>
      <c r="H441" s="27">
        <v>22</v>
      </c>
      <c r="I441" s="27">
        <v>21</v>
      </c>
      <c r="J441" s="27">
        <v>51</v>
      </c>
      <c r="K441" s="27">
        <v>0.77</v>
      </c>
      <c r="L441" s="27">
        <v>0.07</v>
      </c>
      <c r="M441" s="27">
        <v>12.75</v>
      </c>
      <c r="N441" s="27">
        <v>0</v>
      </c>
    </row>
    <row r="442" spans="1:14" ht="12.75" customHeight="1">
      <c r="A442" s="27" t="s">
        <v>143</v>
      </c>
      <c r="B442" s="32" t="s">
        <v>144</v>
      </c>
      <c r="C442" s="29" t="s">
        <v>145</v>
      </c>
      <c r="D442" s="27">
        <v>11.6</v>
      </c>
      <c r="E442" s="27">
        <v>11.4</v>
      </c>
      <c r="F442" s="27">
        <v>12.9</v>
      </c>
      <c r="G442" s="27">
        <v>205</v>
      </c>
      <c r="H442" s="27">
        <v>23</v>
      </c>
      <c r="I442" s="27">
        <v>12</v>
      </c>
      <c r="J442" s="27">
        <v>54</v>
      </c>
      <c r="K442" s="27">
        <v>0.6</v>
      </c>
      <c r="L442" s="27">
        <v>0.03</v>
      </c>
      <c r="M442" s="27">
        <v>3.5</v>
      </c>
      <c r="N442" s="27">
        <v>0.03</v>
      </c>
    </row>
    <row r="443" spans="1:14" ht="14.25" customHeight="1">
      <c r="A443" s="5">
        <v>312</v>
      </c>
      <c r="B443" s="36" t="s">
        <v>84</v>
      </c>
      <c r="C443" s="23" t="s">
        <v>24</v>
      </c>
      <c r="D443" s="5">
        <v>3.1</v>
      </c>
      <c r="E443" s="5">
        <v>5.4</v>
      </c>
      <c r="F443" s="5">
        <v>12.1</v>
      </c>
      <c r="G443" s="5">
        <v>138</v>
      </c>
      <c r="H443" s="5">
        <v>37</v>
      </c>
      <c r="I443" s="5">
        <v>28</v>
      </c>
      <c r="J443" s="5">
        <v>82</v>
      </c>
      <c r="K443" s="5">
        <v>0.99</v>
      </c>
      <c r="L443" s="5">
        <v>0.14</v>
      </c>
      <c r="M443" s="5">
        <v>5.18</v>
      </c>
      <c r="N443" s="5">
        <v>0.03</v>
      </c>
    </row>
    <row r="444" spans="1:14" ht="14.25" customHeight="1">
      <c r="A444" s="5">
        <v>71</v>
      </c>
      <c r="B444" s="36" t="s">
        <v>132</v>
      </c>
      <c r="C444" s="29" t="s">
        <v>124</v>
      </c>
      <c r="D444" s="5">
        <v>0.2</v>
      </c>
      <c r="E444" s="5">
        <v>0.02</v>
      </c>
      <c r="F444" s="5">
        <v>0.5</v>
      </c>
      <c r="G444" s="5">
        <v>3</v>
      </c>
      <c r="H444" s="5">
        <v>5</v>
      </c>
      <c r="I444" s="5">
        <v>3</v>
      </c>
      <c r="J444" s="5">
        <v>8</v>
      </c>
      <c r="K444" s="5">
        <v>0.12</v>
      </c>
      <c r="L444" s="5">
        <v>0.01</v>
      </c>
      <c r="M444" s="5">
        <v>2</v>
      </c>
      <c r="N444" s="5">
        <v>0</v>
      </c>
    </row>
    <row r="445" spans="1:14" s="31" customFormat="1" ht="12.75" customHeight="1">
      <c r="A445" s="27">
        <v>700</v>
      </c>
      <c r="B445" s="40" t="s">
        <v>134</v>
      </c>
      <c r="C445" s="29" t="s">
        <v>31</v>
      </c>
      <c r="D445" s="27">
        <v>0.1</v>
      </c>
      <c r="E445" s="27">
        <v>0.1</v>
      </c>
      <c r="F445" s="27">
        <v>24.9</v>
      </c>
      <c r="G445" s="27">
        <v>103</v>
      </c>
      <c r="H445" s="27">
        <v>13</v>
      </c>
      <c r="I445" s="27">
        <v>6</v>
      </c>
      <c r="J445" s="27">
        <v>3</v>
      </c>
      <c r="K445" s="27">
        <v>0.22</v>
      </c>
      <c r="L445" s="27">
        <v>0.01</v>
      </c>
      <c r="M445" s="27">
        <v>3.75</v>
      </c>
      <c r="N445" s="27">
        <v>0</v>
      </c>
    </row>
    <row r="446" spans="1:14" ht="27" customHeight="1">
      <c r="A446" s="5"/>
      <c r="B446" s="52" t="s">
        <v>44</v>
      </c>
      <c r="C446" s="23" t="s">
        <v>45</v>
      </c>
      <c r="D446" s="5">
        <v>4.5</v>
      </c>
      <c r="E446" s="35">
        <v>0.9</v>
      </c>
      <c r="F446" s="5">
        <v>30</v>
      </c>
      <c r="G446" s="5">
        <v>147</v>
      </c>
      <c r="H446" s="5">
        <v>32.7</v>
      </c>
      <c r="I446" s="5">
        <v>24</v>
      </c>
      <c r="J446" s="5">
        <v>72</v>
      </c>
      <c r="K446" s="5">
        <v>1.77</v>
      </c>
      <c r="L446" s="5">
        <v>0.19</v>
      </c>
      <c r="M446" s="5">
        <v>0</v>
      </c>
      <c r="N446" s="5">
        <v>0</v>
      </c>
    </row>
    <row r="447" spans="1:14" ht="12.75" customHeight="1">
      <c r="A447" s="5"/>
      <c r="B447" s="50" t="s">
        <v>34</v>
      </c>
      <c r="C447" s="23"/>
      <c r="D447" s="26">
        <f aca="true" t="shared" si="77" ref="D447:N447">SUM(D441:D446)</f>
        <v>24.200000000000003</v>
      </c>
      <c r="E447" s="26">
        <f t="shared" si="77"/>
        <v>23.220000000000002</v>
      </c>
      <c r="F447" s="26">
        <f t="shared" si="77"/>
        <v>89.7</v>
      </c>
      <c r="G447" s="26">
        <f t="shared" si="77"/>
        <v>707</v>
      </c>
      <c r="H447" s="26">
        <f t="shared" si="77"/>
        <v>132.7</v>
      </c>
      <c r="I447" s="26">
        <f t="shared" si="77"/>
        <v>94</v>
      </c>
      <c r="J447" s="26">
        <f t="shared" si="77"/>
        <v>270</v>
      </c>
      <c r="K447" s="26">
        <f t="shared" si="77"/>
        <v>4.470000000000001</v>
      </c>
      <c r="L447" s="26">
        <f t="shared" si="77"/>
        <v>0.45</v>
      </c>
      <c r="M447" s="26">
        <f t="shared" si="77"/>
        <v>27.18</v>
      </c>
      <c r="N447" s="26">
        <f t="shared" si="77"/>
        <v>0.06</v>
      </c>
    </row>
    <row r="448" spans="1:14" ht="12.75" customHeight="1">
      <c r="A448" s="11"/>
      <c r="B448" s="56" t="s">
        <v>46</v>
      </c>
      <c r="C448" s="48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</row>
    <row r="449" spans="1:14" ht="12.75" customHeight="1">
      <c r="A449" s="5">
        <v>386</v>
      </c>
      <c r="B449" s="22" t="s">
        <v>100</v>
      </c>
      <c r="C449" s="16" t="s">
        <v>31</v>
      </c>
      <c r="D449" s="5">
        <v>6</v>
      </c>
      <c r="E449" s="5">
        <v>5.6</v>
      </c>
      <c r="F449" s="5">
        <v>19</v>
      </c>
      <c r="G449" s="5">
        <v>150</v>
      </c>
      <c r="H449" s="5">
        <v>238</v>
      </c>
      <c r="I449" s="5">
        <v>28</v>
      </c>
      <c r="J449" s="5">
        <v>182</v>
      </c>
      <c r="K449" s="5">
        <v>0.2</v>
      </c>
      <c r="L449" s="5">
        <v>0.06</v>
      </c>
      <c r="M449" s="5">
        <v>1.2</v>
      </c>
      <c r="N449" s="5">
        <v>0.04</v>
      </c>
    </row>
    <row r="450" spans="1:14" ht="12.75" customHeight="1">
      <c r="A450" s="5" t="s">
        <v>69</v>
      </c>
      <c r="B450" s="36" t="s">
        <v>101</v>
      </c>
      <c r="C450" s="29" t="s">
        <v>71</v>
      </c>
      <c r="D450" s="5">
        <v>3.6</v>
      </c>
      <c r="E450" s="5">
        <v>3.9</v>
      </c>
      <c r="F450" s="5">
        <v>36.6</v>
      </c>
      <c r="G450" s="5">
        <v>224</v>
      </c>
      <c r="H450" s="5">
        <v>24</v>
      </c>
      <c r="I450" s="5">
        <v>9</v>
      </c>
      <c r="J450" s="5">
        <v>36</v>
      </c>
      <c r="K450" s="5">
        <v>0.75</v>
      </c>
      <c r="L450" s="5">
        <v>0.04</v>
      </c>
      <c r="M450" s="5">
        <v>0.07</v>
      </c>
      <c r="N450" s="5">
        <v>0.01</v>
      </c>
    </row>
    <row r="451" spans="1:14" ht="12.75" customHeight="1">
      <c r="A451" s="5"/>
      <c r="B451" s="50" t="s">
        <v>34</v>
      </c>
      <c r="C451" s="23"/>
      <c r="D451" s="61">
        <f aca="true" t="shared" si="78" ref="D451:N451">D449+D450</f>
        <v>9.6</v>
      </c>
      <c r="E451" s="61">
        <f t="shared" si="78"/>
        <v>9.5</v>
      </c>
      <c r="F451" s="61">
        <f t="shared" si="78"/>
        <v>55.6</v>
      </c>
      <c r="G451" s="61">
        <f t="shared" si="78"/>
        <v>374</v>
      </c>
      <c r="H451" s="61">
        <f t="shared" si="78"/>
        <v>262</v>
      </c>
      <c r="I451" s="61">
        <f t="shared" si="78"/>
        <v>37</v>
      </c>
      <c r="J451" s="61">
        <f t="shared" si="78"/>
        <v>218</v>
      </c>
      <c r="K451" s="61">
        <f t="shared" si="78"/>
        <v>0.95</v>
      </c>
      <c r="L451" s="61">
        <f t="shared" si="78"/>
        <v>0.1</v>
      </c>
      <c r="M451" s="61">
        <f t="shared" si="78"/>
        <v>1.27</v>
      </c>
      <c r="N451" s="61">
        <f t="shared" si="78"/>
        <v>0.05</v>
      </c>
    </row>
    <row r="452" spans="1:14" ht="12.75" customHeight="1">
      <c r="A452" s="11"/>
      <c r="B452" s="79" t="s">
        <v>51</v>
      </c>
      <c r="C452" s="77"/>
      <c r="D452" s="38">
        <f aca="true" t="shared" si="79" ref="D452:N452">D439+D447+D451</f>
        <v>62</v>
      </c>
      <c r="E452" s="38">
        <f t="shared" si="79"/>
        <v>70.42</v>
      </c>
      <c r="F452" s="38">
        <f t="shared" si="79"/>
        <v>252.4</v>
      </c>
      <c r="G452" s="38">
        <f t="shared" si="79"/>
        <v>1988</v>
      </c>
      <c r="H452" s="38">
        <f t="shared" si="79"/>
        <v>678.4</v>
      </c>
      <c r="I452" s="38">
        <f t="shared" si="79"/>
        <v>239.5</v>
      </c>
      <c r="J452" s="38">
        <f t="shared" si="79"/>
        <v>889</v>
      </c>
      <c r="K452" s="38">
        <f t="shared" si="79"/>
        <v>12.57</v>
      </c>
      <c r="L452" s="38">
        <f t="shared" si="79"/>
        <v>0.93</v>
      </c>
      <c r="M452" s="38">
        <f t="shared" si="79"/>
        <v>47.82</v>
      </c>
      <c r="N452" s="38">
        <f t="shared" si="79"/>
        <v>0.2</v>
      </c>
    </row>
    <row r="453" spans="1:14" ht="12.75" customHeight="1">
      <c r="A453" s="11"/>
      <c r="B453" s="14" t="s">
        <v>200</v>
      </c>
      <c r="C453" s="48"/>
      <c r="D453" s="81">
        <f aca="true" t="shared" si="80" ref="D453:N453">D26+D48+D70+D92+D115+D137+D159+D182+D204+D227+D251+D274+D296+D319+D340+D362+D383+D405+D429+D452</f>
        <v>1350.0900000000001</v>
      </c>
      <c r="E453" s="81">
        <f t="shared" si="80"/>
        <v>1195.5000000000002</v>
      </c>
      <c r="F453" s="81">
        <f t="shared" si="80"/>
        <v>4799.039999999999</v>
      </c>
      <c r="G453" s="81">
        <f t="shared" si="80"/>
        <v>36545</v>
      </c>
      <c r="H453" s="81">
        <f t="shared" si="80"/>
        <v>13784.1</v>
      </c>
      <c r="I453" s="81">
        <f t="shared" si="80"/>
        <v>5961.9</v>
      </c>
      <c r="J453" s="81">
        <f t="shared" si="80"/>
        <v>18326.3</v>
      </c>
      <c r="K453" s="81">
        <f t="shared" si="80"/>
        <v>272.55</v>
      </c>
      <c r="L453" s="81">
        <f t="shared" si="80"/>
        <v>21.737</v>
      </c>
      <c r="M453" s="81">
        <f t="shared" si="80"/>
        <v>1039.45</v>
      </c>
      <c r="N453" s="81">
        <f t="shared" si="80"/>
        <v>7.689</v>
      </c>
    </row>
    <row r="454" spans="1:14" ht="14.25" customHeight="1">
      <c r="A454" s="14"/>
      <c r="B454" s="82" t="s">
        <v>201</v>
      </c>
      <c r="C454" s="83"/>
      <c r="D454" s="84">
        <f aca="true" t="shared" si="81" ref="D454:N454">D453/20</f>
        <v>67.50450000000001</v>
      </c>
      <c r="E454" s="84">
        <f t="shared" si="81"/>
        <v>59.77500000000001</v>
      </c>
      <c r="F454" s="84">
        <f t="shared" si="81"/>
        <v>239.95199999999994</v>
      </c>
      <c r="G454" s="84">
        <f t="shared" si="81"/>
        <v>1827.25</v>
      </c>
      <c r="H454" s="84">
        <f t="shared" si="81"/>
        <v>689.205</v>
      </c>
      <c r="I454" s="84">
        <f t="shared" si="81"/>
        <v>298.09499999999997</v>
      </c>
      <c r="J454" s="84">
        <f t="shared" si="81"/>
        <v>916.3149999999999</v>
      </c>
      <c r="K454" s="84">
        <f t="shared" si="81"/>
        <v>13.627500000000001</v>
      </c>
      <c r="L454" s="84">
        <f t="shared" si="81"/>
        <v>1.0868499999999999</v>
      </c>
      <c r="M454" s="84">
        <f t="shared" si="81"/>
        <v>51.972500000000004</v>
      </c>
      <c r="N454" s="84">
        <f t="shared" si="81"/>
        <v>0.38445</v>
      </c>
    </row>
    <row r="455" spans="1:14" ht="14.25" customHeight="1">
      <c r="A455" s="85" t="s">
        <v>202</v>
      </c>
      <c r="B455" s="85"/>
      <c r="C455" s="86"/>
      <c r="D455" s="85"/>
      <c r="E455" s="85"/>
      <c r="F455" s="85"/>
      <c r="G455" s="85"/>
      <c r="H455" s="85"/>
      <c r="I455" s="85"/>
      <c r="J455" s="85"/>
      <c r="K455" s="85"/>
      <c r="L455" s="85"/>
      <c r="M455" s="85"/>
      <c r="N455" s="85"/>
    </row>
    <row r="456" spans="1:18" ht="23.25" customHeight="1">
      <c r="A456" s="92" t="s">
        <v>203</v>
      </c>
      <c r="B456" s="92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87"/>
      <c r="Q456" s="87"/>
      <c r="R456" s="87"/>
    </row>
    <row r="457" spans="1:18" ht="18" customHeight="1">
      <c r="A457" s="92"/>
      <c r="B457" s="92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87"/>
      <c r="Q457" s="87"/>
      <c r="R457" s="87"/>
    </row>
    <row r="458" spans="1:15" ht="14.25" customHeight="1">
      <c r="A458" s="85" t="s">
        <v>204</v>
      </c>
      <c r="B458" s="85"/>
      <c r="C458" s="85"/>
      <c r="D458" s="86"/>
      <c r="E458" s="85"/>
      <c r="F458" s="85"/>
      <c r="G458" s="85"/>
      <c r="H458" s="85"/>
      <c r="I458" s="85"/>
      <c r="J458" s="85"/>
      <c r="K458" s="85"/>
      <c r="L458" s="85"/>
      <c r="M458" s="85"/>
      <c r="N458" s="85"/>
      <c r="O458" s="85"/>
    </row>
  </sheetData>
  <sheetProtection selectLockedCells="1" selectUnlockedCells="1"/>
  <mergeCells count="8">
    <mergeCell ref="L1:N1"/>
    <mergeCell ref="A456:O457"/>
    <mergeCell ref="A1:A2"/>
    <mergeCell ref="B1:B2"/>
    <mergeCell ref="C1:C2"/>
    <mergeCell ref="D1:F1"/>
    <mergeCell ref="G1:G2"/>
    <mergeCell ref="H1:K1"/>
  </mergeCells>
  <printOptions horizontalCentered="1"/>
  <pageMargins left="0.19652777777777777" right="0.2361111111111111" top="0.2361111111111111" bottom="0.2361111111111111" header="0.5118055555555555" footer="0.5118055555555555"/>
  <pageSetup horizontalDpi="300" verticalDpi="300" orientation="landscape" paperSize="9" scale="107" r:id="rId1"/>
  <rowBreaks count="12" manualBreakCount="12">
    <brk id="34" max="255" man="1"/>
    <brk id="67" max="255" man="1"/>
    <brk id="102" max="255" man="1"/>
    <brk id="135" max="255" man="1"/>
    <brk id="169" max="255" man="1"/>
    <brk id="203" max="255" man="1"/>
    <brk id="238" max="255" man="1"/>
    <brk id="271" max="255" man="1"/>
    <brk id="306" max="255" man="1"/>
    <brk id="340" max="255" man="1"/>
    <brk id="373" max="255" man="1"/>
    <brk id="4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6" zoomScaleNormal="86" zoomScaleSheetLayoutView="32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6" zoomScaleNormal="86" zoomScaleSheetLayoutView="32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6" zoomScaleNormal="86" zoomScaleSheetLayoutView="32" zoomScalePageLayoutView="0" workbookViewId="0" topLeftCell="A1">
      <selection activeCell="M15" sqref="M15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86" zoomScaleNormal="86" zoomScaleSheetLayoutView="32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86" zoomScaleNormal="86" zoomScaleSheetLayoutView="32" zoomScalePageLayoutView="0" workbookViewId="0" topLeftCell="A1">
      <selection activeCell="C15" sqref="C15"/>
    </sheetView>
  </sheetViews>
  <sheetFormatPr defaultColWidth="9.140625" defaultRowHeight="15"/>
  <cols>
    <col min="1" max="16384" width="8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86" zoomScaleNormal="86" zoomScaleSheetLayoutView="32" zoomScalePageLayoutView="0" workbookViewId="0" topLeftCell="A25">
      <selection activeCell="G31" sqref="G31"/>
    </sheetView>
  </sheetViews>
  <sheetFormatPr defaultColWidth="9.140625" defaultRowHeight="15"/>
  <cols>
    <col min="1" max="16384" width="8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2021-08-30T07:34:18Z</cp:lastPrinted>
  <dcterms:created xsi:type="dcterms:W3CDTF">2006-09-15T21:00:00Z</dcterms:created>
  <dcterms:modified xsi:type="dcterms:W3CDTF">2021-08-30T07:34:46Z</dcterms:modified>
  <cp:category/>
  <cp:version/>
  <cp:contentType/>
  <cp:contentStatus/>
  <cp:revision>175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